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tiff" ContentType="image/tif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theme/themeOverride1.xml" ContentType="application/vnd.openxmlformats-officedocument.themeOverrid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theme/themeOverride2.xml" ContentType="application/vnd.openxmlformats-officedocument.themeOverrid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theme/themeOverride3.xml" ContentType="application/vnd.openxmlformats-officedocument.themeOverrid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theme/themeOverride4.xml" ContentType="application/vnd.openxmlformats-officedocument.themeOverrid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theme/themeOverride5.xml" ContentType="application/vnd.openxmlformats-officedocument.themeOverrid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theme/themeOverride6.xml" ContentType="application/vnd.openxmlformats-officedocument.themeOverrid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theme/themeOverride7.xml" ContentType="application/vnd.openxmlformats-officedocument.themeOverrid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C:\Users\BradleyB\Downloads\"/>
    </mc:Choice>
  </mc:AlternateContent>
  <workbookProtection workbookAlgorithmName="SHA-512" workbookHashValue="A3O4hFRf2W2EmsRn2k+Ai54SNSGjxUuNQ6OhRutsaFxNe0Zd4xqjcV+8KqQClS9hSYVHcwHSOtU9V2pQSEzykA==" workbookSaltValue="hLT7YgBKZxvcYBemfw/7UQ==" workbookSpinCount="100000" lockStructure="1"/>
  <bookViews>
    <workbookView xWindow="0" yWindow="0" windowWidth="18228" windowHeight="10416" tabRatio="798"/>
  </bookViews>
  <sheets>
    <sheet name="Intro" sheetId="22" r:id="rId1"/>
    <sheet name="Answer Guide" sheetId="23" r:id="rId2"/>
    <sheet name="Independence" sheetId="5" r:id="rId3"/>
    <sheet name="Mandate and Powers" sheetId="6" r:id="rId4"/>
    <sheet name="Reporting and Accountability" sheetId="18" r:id="rId5"/>
    <sheet name="Investigations" sheetId="8" r:id="rId6"/>
    <sheet name="Staff" sheetId="9" r:id="rId7"/>
    <sheet name="Corporate" sheetId="25" r:id="rId8"/>
    <sheet name="Access and Outreach" sheetId="26" r:id="rId9"/>
    <sheet name="Outcomes" sheetId="21" r:id="rId10"/>
    <sheet name="Action Plan" sheetId="19" r:id="rId11"/>
  </sheets>
  <definedNames>
    <definedName name="_xlnm._FilterDatabase" localSheetId="10" hidden="1">'Action Plan'!$A$3:$I$177</definedName>
    <definedName name="_ftn1" localSheetId="0">Intro!$A$86</definedName>
    <definedName name="_ftn2" localSheetId="0">Intro!$A$87</definedName>
    <definedName name="_ftnref1" localSheetId="0">Intro!$A$29</definedName>
    <definedName name="_ftnref2" localSheetId="0">Intro!$A$35</definedName>
  </definedNames>
  <calcPr calcId="162913"/>
</workbook>
</file>

<file path=xl/calcChain.xml><?xml version="1.0" encoding="utf-8"?>
<calcChain xmlns="http://schemas.openxmlformats.org/spreadsheetml/2006/main">
  <c r="C79" i="19" l="1"/>
  <c r="E177" i="19" l="1"/>
  <c r="E176" i="19"/>
  <c r="E175" i="19"/>
  <c r="E174" i="19"/>
  <c r="E173" i="19"/>
  <c r="E172" i="19"/>
  <c r="E171" i="19"/>
  <c r="E170" i="19"/>
  <c r="E169" i="19"/>
  <c r="E168" i="19"/>
  <c r="E167" i="19"/>
  <c r="E166" i="19"/>
  <c r="E165" i="19"/>
  <c r="E164" i="19"/>
  <c r="E163" i="19"/>
  <c r="E162" i="19"/>
  <c r="E161" i="19"/>
  <c r="E160" i="19"/>
  <c r="E159" i="19"/>
  <c r="E158" i="19"/>
  <c r="E157" i="19"/>
  <c r="E156" i="19"/>
  <c r="E155" i="19"/>
  <c r="E154" i="19"/>
  <c r="E153" i="19"/>
  <c r="E152" i="19"/>
  <c r="E151" i="19"/>
  <c r="E150" i="19"/>
  <c r="E149" i="19"/>
  <c r="C177" i="19"/>
  <c r="B177" i="19"/>
  <c r="C176" i="19"/>
  <c r="B176" i="19"/>
  <c r="C175" i="19"/>
  <c r="B175" i="19"/>
  <c r="C174" i="19"/>
  <c r="B174" i="19"/>
  <c r="C173" i="19"/>
  <c r="B173" i="19"/>
  <c r="C172" i="19"/>
  <c r="B172" i="19"/>
  <c r="C171" i="19"/>
  <c r="B171" i="19"/>
  <c r="C170" i="19"/>
  <c r="B170" i="19"/>
  <c r="C169" i="19"/>
  <c r="B169" i="19"/>
  <c r="C168" i="19"/>
  <c r="B168" i="19"/>
  <c r="C167" i="19"/>
  <c r="B167" i="19"/>
  <c r="C166" i="19"/>
  <c r="B166" i="19"/>
  <c r="C165" i="19"/>
  <c r="B165" i="19"/>
  <c r="C164" i="19"/>
  <c r="B164" i="19"/>
  <c r="C163" i="19"/>
  <c r="B163" i="19"/>
  <c r="C162" i="19"/>
  <c r="B162" i="19"/>
  <c r="C161" i="19"/>
  <c r="B161" i="19"/>
  <c r="C160" i="19"/>
  <c r="B160" i="19"/>
  <c r="C159" i="19"/>
  <c r="B159" i="19"/>
  <c r="C158" i="19"/>
  <c r="B158" i="19"/>
  <c r="C157" i="19"/>
  <c r="B157" i="19"/>
  <c r="C156" i="19"/>
  <c r="B156" i="19"/>
  <c r="C155" i="19"/>
  <c r="B155" i="19"/>
  <c r="C154" i="19"/>
  <c r="B154" i="19"/>
  <c r="C153" i="19"/>
  <c r="B153" i="19"/>
  <c r="C152" i="19"/>
  <c r="B152" i="19"/>
  <c r="C151" i="19"/>
  <c r="B151" i="19"/>
  <c r="C150" i="19"/>
  <c r="B150" i="19"/>
  <c r="E148" i="19"/>
  <c r="C148" i="19"/>
  <c r="B148" i="19"/>
  <c r="E147" i="19"/>
  <c r="C147" i="19"/>
  <c r="B147" i="19"/>
  <c r="E146" i="19"/>
  <c r="C146" i="19"/>
  <c r="B146" i="19"/>
  <c r="E145" i="19"/>
  <c r="C145" i="19"/>
  <c r="B145" i="19"/>
  <c r="E144" i="19"/>
  <c r="C144" i="19"/>
  <c r="B144" i="19"/>
  <c r="E143" i="19"/>
  <c r="C143" i="19"/>
  <c r="B143" i="19"/>
  <c r="E142" i="19"/>
  <c r="C142" i="19"/>
  <c r="B142" i="19"/>
  <c r="E141" i="19"/>
  <c r="C141" i="19"/>
  <c r="B141" i="19"/>
  <c r="E140" i="19"/>
  <c r="C140" i="19"/>
  <c r="B140" i="19"/>
  <c r="E139" i="19"/>
  <c r="C139" i="19"/>
  <c r="B139" i="19"/>
  <c r="E138" i="19"/>
  <c r="C138" i="19"/>
  <c r="B138" i="19"/>
  <c r="E137" i="19"/>
  <c r="C137" i="19"/>
  <c r="B137" i="19"/>
  <c r="E136" i="19"/>
  <c r="C136" i="19"/>
  <c r="B136" i="19"/>
  <c r="E135" i="19"/>
  <c r="C135" i="19"/>
  <c r="B135" i="19"/>
  <c r="E134" i="19"/>
  <c r="C134" i="19"/>
  <c r="B134" i="19"/>
  <c r="E133" i="19"/>
  <c r="C133" i="19"/>
  <c r="B133" i="19"/>
  <c r="E132" i="19"/>
  <c r="C132" i="19"/>
  <c r="B132" i="19"/>
  <c r="E131" i="19"/>
  <c r="C131" i="19"/>
  <c r="B131" i="19"/>
  <c r="E130" i="19"/>
  <c r="C130" i="19"/>
  <c r="B130" i="19"/>
  <c r="E129" i="19"/>
  <c r="C129" i="19"/>
  <c r="B129" i="19"/>
  <c r="E128" i="19"/>
  <c r="C128" i="19"/>
  <c r="B128" i="19"/>
  <c r="E127" i="19"/>
  <c r="C127" i="19"/>
  <c r="B127" i="19"/>
  <c r="E126" i="19"/>
  <c r="C126" i="19"/>
  <c r="B126" i="19"/>
  <c r="E125" i="19"/>
  <c r="C125" i="19"/>
  <c r="B125" i="19"/>
  <c r="E124" i="19"/>
  <c r="C124" i="19"/>
  <c r="B124" i="19"/>
  <c r="E123" i="19"/>
  <c r="C123" i="19"/>
  <c r="B123" i="19"/>
  <c r="E122" i="19"/>
  <c r="C122" i="19"/>
  <c r="B122" i="19"/>
  <c r="C149" i="19"/>
  <c r="B149" i="19"/>
  <c r="E79" i="19"/>
  <c r="B79" i="19"/>
  <c r="E121" i="19"/>
  <c r="C121" i="19"/>
  <c r="B121" i="19"/>
  <c r="E120" i="19"/>
  <c r="C120" i="19"/>
  <c r="B120" i="19"/>
  <c r="E119" i="19"/>
  <c r="C119" i="19"/>
  <c r="B119" i="19"/>
  <c r="E118" i="19"/>
  <c r="C118" i="19"/>
  <c r="B118" i="19"/>
  <c r="E117" i="19"/>
  <c r="C117" i="19"/>
  <c r="B117" i="19"/>
  <c r="E116" i="19"/>
  <c r="C116" i="19"/>
  <c r="B116" i="19"/>
  <c r="E115" i="19"/>
  <c r="C115" i="19"/>
  <c r="B115" i="19"/>
  <c r="E114" i="19"/>
  <c r="C114" i="19"/>
  <c r="B114" i="19"/>
  <c r="E113" i="19"/>
  <c r="C113" i="19"/>
  <c r="B113" i="19"/>
  <c r="E112" i="19"/>
  <c r="C112" i="19"/>
  <c r="B112" i="19"/>
  <c r="E111" i="19"/>
  <c r="C111" i="19"/>
  <c r="B111" i="19"/>
  <c r="E110" i="19"/>
  <c r="C110" i="19"/>
  <c r="B110" i="19"/>
  <c r="E109" i="19"/>
  <c r="C109" i="19"/>
  <c r="B109" i="19"/>
  <c r="E108" i="19"/>
  <c r="C108" i="19"/>
  <c r="B108" i="19"/>
  <c r="E107" i="19"/>
  <c r="C107" i="19"/>
  <c r="B107" i="19"/>
  <c r="E106" i="19"/>
  <c r="C106" i="19"/>
  <c r="B106" i="19"/>
  <c r="E105" i="19"/>
  <c r="C105" i="19"/>
  <c r="B105" i="19"/>
  <c r="E104" i="19"/>
  <c r="C104" i="19"/>
  <c r="B104" i="19"/>
  <c r="E103" i="19"/>
  <c r="C103" i="19"/>
  <c r="B103" i="19"/>
  <c r="E102" i="19"/>
  <c r="C102" i="19"/>
  <c r="B102" i="19"/>
  <c r="E101" i="19"/>
  <c r="C101" i="19"/>
  <c r="B101" i="19"/>
  <c r="E100" i="19"/>
  <c r="C100" i="19"/>
  <c r="B100" i="19"/>
  <c r="E99" i="19"/>
  <c r="C99" i="19"/>
  <c r="B99" i="19"/>
  <c r="E98" i="19"/>
  <c r="C98" i="19"/>
  <c r="B98" i="19"/>
  <c r="E97" i="19"/>
  <c r="C97" i="19"/>
  <c r="B97" i="19"/>
  <c r="E96" i="19"/>
  <c r="C96" i="19"/>
  <c r="B96" i="19"/>
  <c r="E95" i="19"/>
  <c r="C95" i="19"/>
  <c r="B95" i="19"/>
  <c r="E94" i="19"/>
  <c r="C94" i="19"/>
  <c r="B94" i="19"/>
  <c r="E93" i="19"/>
  <c r="C93" i="19"/>
  <c r="B93" i="19"/>
  <c r="E92" i="19"/>
  <c r="C92" i="19"/>
  <c r="B92" i="19"/>
  <c r="E91" i="19"/>
  <c r="C91" i="19"/>
  <c r="B91" i="19"/>
  <c r="E90" i="19"/>
  <c r="C90" i="19"/>
  <c r="B90" i="19"/>
  <c r="E89" i="19"/>
  <c r="C89" i="19"/>
  <c r="B89" i="19"/>
  <c r="E88" i="19"/>
  <c r="C88" i="19"/>
  <c r="B88" i="19"/>
  <c r="E87" i="19"/>
  <c r="C87" i="19"/>
  <c r="B87" i="19"/>
  <c r="E86" i="19"/>
  <c r="C86" i="19"/>
  <c r="B86" i="19"/>
  <c r="C85" i="19"/>
  <c r="E85" i="19"/>
  <c r="B85" i="19"/>
  <c r="E84" i="19"/>
  <c r="C84" i="19"/>
  <c r="B84" i="19"/>
  <c r="E83" i="19"/>
  <c r="C83" i="19"/>
  <c r="B83" i="19"/>
  <c r="E82" i="19"/>
  <c r="C82" i="19"/>
  <c r="B82" i="19"/>
  <c r="E81" i="19"/>
  <c r="C81" i="19"/>
  <c r="B81" i="19"/>
  <c r="E80" i="19"/>
  <c r="C80" i="19"/>
  <c r="B80" i="19"/>
  <c r="E78" i="19"/>
  <c r="C78" i="19"/>
  <c r="B78" i="19"/>
  <c r="E77" i="19"/>
  <c r="C77" i="19"/>
  <c r="B77" i="19"/>
  <c r="E76" i="19"/>
  <c r="C76" i="19"/>
  <c r="B76" i="19"/>
  <c r="E75" i="19"/>
  <c r="C75" i="19"/>
  <c r="B75" i="19"/>
  <c r="E74" i="19"/>
  <c r="C74" i="19"/>
  <c r="B74" i="19"/>
  <c r="E73" i="19"/>
  <c r="C73" i="19"/>
  <c r="B73" i="19"/>
  <c r="E72" i="19"/>
  <c r="C72" i="19"/>
  <c r="B72" i="19"/>
  <c r="E71" i="19"/>
  <c r="C71" i="19"/>
  <c r="B71" i="19"/>
  <c r="E70" i="19"/>
  <c r="C70" i="19"/>
  <c r="B70" i="19"/>
  <c r="E69" i="19"/>
  <c r="C69" i="19"/>
  <c r="B69" i="19"/>
  <c r="E68" i="19"/>
  <c r="C68" i="19"/>
  <c r="B68" i="19"/>
  <c r="E67" i="19"/>
  <c r="C67" i="19"/>
  <c r="B67" i="19"/>
  <c r="E66" i="19"/>
  <c r="C66" i="19"/>
  <c r="B66" i="19"/>
  <c r="E65" i="19"/>
  <c r="C65" i="19"/>
  <c r="B65" i="19"/>
  <c r="E64" i="19"/>
  <c r="C64" i="19"/>
  <c r="B64" i="19"/>
  <c r="E63" i="19"/>
  <c r="C63" i="19"/>
  <c r="B63" i="19"/>
  <c r="E62" i="19"/>
  <c r="C62" i="19"/>
  <c r="B62" i="19"/>
  <c r="E61" i="19"/>
  <c r="C61" i="19"/>
  <c r="B61" i="19"/>
  <c r="E60" i="19"/>
  <c r="C60" i="19"/>
  <c r="B60" i="19"/>
  <c r="E59" i="19"/>
  <c r="C59" i="19"/>
  <c r="B59" i="19"/>
  <c r="E58" i="19"/>
  <c r="C58" i="19"/>
  <c r="B58" i="19"/>
  <c r="E57" i="19"/>
  <c r="C57" i="19"/>
  <c r="B57" i="19"/>
  <c r="E56" i="19"/>
  <c r="C56" i="19"/>
  <c r="B56" i="19"/>
  <c r="E55" i="19"/>
  <c r="C55" i="19"/>
  <c r="B55" i="19"/>
  <c r="E54" i="19"/>
  <c r="C54" i="19"/>
  <c r="B54" i="19"/>
  <c r="E53" i="19"/>
  <c r="C53" i="19"/>
  <c r="B53" i="19"/>
  <c r="E52" i="19"/>
  <c r="C52" i="19"/>
  <c r="B52" i="19"/>
  <c r="E51" i="19"/>
  <c r="E50" i="19"/>
  <c r="E49" i="19"/>
  <c r="E48" i="19"/>
  <c r="C51" i="19" l="1"/>
  <c r="B51" i="19"/>
  <c r="C50" i="19"/>
  <c r="B50" i="19"/>
  <c r="C49" i="19"/>
  <c r="B49" i="19"/>
  <c r="C48" i="19"/>
  <c r="B48" i="19"/>
  <c r="C47" i="19"/>
  <c r="B47" i="19"/>
  <c r="C46" i="19"/>
  <c r="B46" i="19"/>
  <c r="C45" i="19"/>
  <c r="B45" i="19"/>
  <c r="C44" i="19"/>
  <c r="B44" i="19"/>
  <c r="C43" i="19"/>
  <c r="B43" i="19"/>
  <c r="C42" i="19"/>
  <c r="B42" i="19"/>
  <c r="C41" i="19"/>
  <c r="B41" i="19"/>
  <c r="C40" i="19"/>
  <c r="B40" i="19"/>
  <c r="C39" i="19"/>
  <c r="B39" i="19"/>
  <c r="C38" i="19"/>
  <c r="B38" i="19"/>
  <c r="C37" i="19"/>
  <c r="B37" i="19"/>
  <c r="C36" i="19"/>
  <c r="B36" i="19"/>
  <c r="C35" i="19"/>
  <c r="B35" i="19"/>
  <c r="C34" i="19"/>
  <c r="B34" i="19"/>
  <c r="C33" i="19"/>
  <c r="B33" i="19"/>
  <c r="C32" i="19"/>
  <c r="B32" i="19"/>
  <c r="C31" i="19"/>
  <c r="B31" i="19"/>
  <c r="C30" i="19"/>
  <c r="B30" i="19"/>
  <c r="C29" i="19"/>
  <c r="B29" i="19"/>
  <c r="C28" i="19"/>
  <c r="B28" i="19"/>
  <c r="B27" i="19"/>
  <c r="B26" i="19"/>
  <c r="B25" i="19"/>
  <c r="B24" i="19"/>
  <c r="B23" i="19"/>
  <c r="B22" i="19"/>
  <c r="B21" i="19"/>
  <c r="B20" i="19"/>
  <c r="B19" i="19"/>
  <c r="B18" i="19"/>
  <c r="B17" i="19"/>
  <c r="B16" i="19"/>
  <c r="B15" i="19"/>
  <c r="B14" i="19"/>
  <c r="B13" i="19"/>
  <c r="B12" i="19"/>
  <c r="B11" i="19"/>
  <c r="B10" i="19"/>
  <c r="B9" i="19"/>
  <c r="B8" i="19"/>
  <c r="B7" i="19"/>
  <c r="B6" i="19"/>
  <c r="B5" i="19"/>
  <c r="B4" i="19"/>
  <c r="F25" i="5" l="1"/>
  <c r="D25" i="19" s="1"/>
  <c r="F25" i="26" l="1"/>
  <c r="D170" i="19" s="1"/>
  <c r="F26" i="26"/>
  <c r="D171" i="19" s="1"/>
  <c r="F27" i="26"/>
  <c r="D172" i="19" s="1"/>
  <c r="F28" i="26"/>
  <c r="D173" i="19" s="1"/>
  <c r="F29" i="26"/>
  <c r="F30" i="26"/>
  <c r="D175" i="19" s="1"/>
  <c r="F31" i="26"/>
  <c r="D176" i="19" s="1"/>
  <c r="F32" i="26"/>
  <c r="D177" i="19" s="1"/>
  <c r="F25" i="25"/>
  <c r="D143" i="19" s="1"/>
  <c r="F26" i="25"/>
  <c r="D144" i="19" s="1"/>
  <c r="F27" i="25"/>
  <c r="F28" i="25"/>
  <c r="D146" i="19" s="1"/>
  <c r="F29" i="25"/>
  <c r="D147" i="19" s="1"/>
  <c r="F30" i="25"/>
  <c r="D148" i="19" s="1"/>
  <c r="F27" i="8"/>
  <c r="D108" i="19" s="1"/>
  <c r="F26" i="8"/>
  <c r="D107" i="19" s="1"/>
  <c r="F25" i="8"/>
  <c r="D106" i="19" s="1"/>
  <c r="C64" i="21" l="1"/>
  <c r="B64" i="21"/>
  <c r="D174" i="19"/>
  <c r="C60" i="21"/>
  <c r="B60" i="21"/>
  <c r="D145" i="19"/>
  <c r="F25" i="18"/>
  <c r="D73" i="19" s="1"/>
  <c r="F26" i="18"/>
  <c r="D74" i="19" s="1"/>
  <c r="F27" i="18"/>
  <c r="D75" i="19" s="1"/>
  <c r="F28" i="18"/>
  <c r="D76" i="19" s="1"/>
  <c r="F29" i="18"/>
  <c r="D77" i="19" s="1"/>
  <c r="F30" i="18"/>
  <c r="D78" i="19" s="1"/>
  <c r="F31" i="18"/>
  <c r="D79" i="19" s="1"/>
  <c r="F32" i="18"/>
  <c r="D80" i="19" s="1"/>
  <c r="F33" i="18"/>
  <c r="D81" i="19" s="1"/>
  <c r="F34" i="18"/>
  <c r="D82" i="19" s="1"/>
  <c r="F35" i="18"/>
  <c r="D83" i="19" s="1"/>
  <c r="F36" i="18"/>
  <c r="D84" i="19" s="1"/>
  <c r="F4" i="6"/>
  <c r="F5" i="6"/>
  <c r="D28" i="19" s="1"/>
  <c r="F25" i="6"/>
  <c r="F26" i="6"/>
  <c r="D49" i="19" s="1"/>
  <c r="F27" i="6"/>
  <c r="D50" i="19" s="1"/>
  <c r="F28" i="6"/>
  <c r="F24" i="6"/>
  <c r="D47" i="19" s="1"/>
  <c r="F16" i="9"/>
  <c r="D121" i="19" s="1"/>
  <c r="F15" i="9"/>
  <c r="D120" i="19" s="1"/>
  <c r="F14" i="9"/>
  <c r="D119" i="19" s="1"/>
  <c r="F13" i="9"/>
  <c r="D118" i="19" s="1"/>
  <c r="F12" i="9"/>
  <c r="D117" i="19" s="1"/>
  <c r="F11" i="9"/>
  <c r="D116" i="19" s="1"/>
  <c r="F10" i="9"/>
  <c r="D115" i="19" s="1"/>
  <c r="F9" i="9"/>
  <c r="D114" i="19" s="1"/>
  <c r="F8" i="9"/>
  <c r="D113" i="19" s="1"/>
  <c r="F7" i="9"/>
  <c r="D112" i="19" s="1"/>
  <c r="F6" i="9"/>
  <c r="D111" i="19" s="1"/>
  <c r="F5" i="9"/>
  <c r="D110" i="19" s="1"/>
  <c r="F4" i="9"/>
  <c r="E2" i="9"/>
  <c r="E1" i="9"/>
  <c r="F24" i="8"/>
  <c r="F23" i="8"/>
  <c r="D104" i="19" s="1"/>
  <c r="F22" i="8"/>
  <c r="F21" i="8"/>
  <c r="D102" i="19" s="1"/>
  <c r="F20" i="8"/>
  <c r="D101" i="19" s="1"/>
  <c r="F19" i="8"/>
  <c r="D100" i="19" s="1"/>
  <c r="F18" i="8"/>
  <c r="D99" i="19" s="1"/>
  <c r="F17" i="8"/>
  <c r="D98" i="19" s="1"/>
  <c r="F16" i="8"/>
  <c r="D97" i="19" s="1"/>
  <c r="F15" i="8"/>
  <c r="D96" i="19" s="1"/>
  <c r="F14" i="8"/>
  <c r="D95" i="19" s="1"/>
  <c r="F13" i="8"/>
  <c r="D94" i="19" s="1"/>
  <c r="F12" i="8"/>
  <c r="D93" i="19" s="1"/>
  <c r="F11" i="8"/>
  <c r="D92" i="19" s="1"/>
  <c r="F10" i="8"/>
  <c r="D91" i="19" s="1"/>
  <c r="F9" i="8"/>
  <c r="D90" i="19" s="1"/>
  <c r="F8" i="8"/>
  <c r="D89" i="19" s="1"/>
  <c r="F7" i="8"/>
  <c r="D88" i="19" s="1"/>
  <c r="F6" i="8"/>
  <c r="D87" i="19" s="1"/>
  <c r="F5" i="8"/>
  <c r="F4" i="8"/>
  <c r="E2" i="8"/>
  <c r="E1" i="8"/>
  <c r="E1" i="18"/>
  <c r="E2" i="18"/>
  <c r="F4" i="18"/>
  <c r="F5" i="18"/>
  <c r="D53" i="19" s="1"/>
  <c r="F6" i="18"/>
  <c r="D54" i="19" s="1"/>
  <c r="F7" i="18"/>
  <c r="D55" i="19" s="1"/>
  <c r="F8" i="18"/>
  <c r="D56" i="19" s="1"/>
  <c r="F9" i="18"/>
  <c r="D57" i="19" s="1"/>
  <c r="F10" i="18"/>
  <c r="F11" i="18"/>
  <c r="D59" i="19" s="1"/>
  <c r="F12" i="18"/>
  <c r="D60" i="19" s="1"/>
  <c r="F13" i="18"/>
  <c r="D61" i="19" s="1"/>
  <c r="F14" i="18"/>
  <c r="D62" i="19" s="1"/>
  <c r="F15" i="18"/>
  <c r="D63" i="19" s="1"/>
  <c r="F16" i="18"/>
  <c r="D64" i="19" s="1"/>
  <c r="F17" i="18"/>
  <c r="D65" i="19" s="1"/>
  <c r="F18" i="18"/>
  <c r="F19" i="18"/>
  <c r="D67" i="19" s="1"/>
  <c r="F20" i="18"/>
  <c r="F21" i="18"/>
  <c r="D69" i="19" s="1"/>
  <c r="F22" i="18"/>
  <c r="D70" i="19" s="1"/>
  <c r="F23" i="18"/>
  <c r="D71" i="19" s="1"/>
  <c r="F24" i="18"/>
  <c r="F24" i="26"/>
  <c r="F23" i="26"/>
  <c r="D168" i="19" s="1"/>
  <c r="F22" i="26"/>
  <c r="D167" i="19" s="1"/>
  <c r="F21" i="26"/>
  <c r="D166" i="19" s="1"/>
  <c r="F20" i="26"/>
  <c r="D165" i="19" s="1"/>
  <c r="F19" i="26"/>
  <c r="D164" i="19" s="1"/>
  <c r="F18" i="26"/>
  <c r="D163" i="19" s="1"/>
  <c r="F17" i="26"/>
  <c r="F16" i="26"/>
  <c r="D161" i="19" s="1"/>
  <c r="F15" i="26"/>
  <c r="D160" i="19" s="1"/>
  <c r="F14" i="26"/>
  <c r="D159" i="19" s="1"/>
  <c r="F13" i="26"/>
  <c r="D158" i="19" s="1"/>
  <c r="F12" i="26"/>
  <c r="D157" i="19" s="1"/>
  <c r="F11" i="26"/>
  <c r="D156" i="19" s="1"/>
  <c r="F10" i="26"/>
  <c r="D155" i="19" s="1"/>
  <c r="F9" i="26"/>
  <c r="D154" i="19" s="1"/>
  <c r="F8" i="26"/>
  <c r="D153" i="19" s="1"/>
  <c r="F7" i="26"/>
  <c r="D152" i="19" s="1"/>
  <c r="F6" i="26"/>
  <c r="D151" i="19" s="1"/>
  <c r="F5" i="26"/>
  <c r="D150" i="19" s="1"/>
  <c r="F4" i="26"/>
  <c r="E2" i="26"/>
  <c r="E1" i="26"/>
  <c r="F24" i="25"/>
  <c r="D142" i="19" s="1"/>
  <c r="F23" i="25"/>
  <c r="D141" i="19" s="1"/>
  <c r="F22" i="25"/>
  <c r="D140" i="19" s="1"/>
  <c r="F21" i="25"/>
  <c r="D139" i="19" s="1"/>
  <c r="F20" i="25"/>
  <c r="D138" i="19" s="1"/>
  <c r="F19" i="25"/>
  <c r="D137" i="19" s="1"/>
  <c r="F18" i="25"/>
  <c r="D136" i="19" s="1"/>
  <c r="F17" i="25"/>
  <c r="F16" i="25"/>
  <c r="D134" i="19" s="1"/>
  <c r="F15" i="25"/>
  <c r="D133" i="19" s="1"/>
  <c r="F14" i="25"/>
  <c r="D132" i="19" s="1"/>
  <c r="F13" i="25"/>
  <c r="D131" i="19" s="1"/>
  <c r="F12" i="25"/>
  <c r="D130" i="19" s="1"/>
  <c r="F11" i="25"/>
  <c r="F10" i="25"/>
  <c r="D128" i="19" s="1"/>
  <c r="F9" i="25"/>
  <c r="D127" i="19" s="1"/>
  <c r="F8" i="25"/>
  <c r="D126" i="19" s="1"/>
  <c r="F7" i="25"/>
  <c r="D125" i="19" s="1"/>
  <c r="F6" i="25"/>
  <c r="D124" i="19" s="1"/>
  <c r="F5" i="25"/>
  <c r="D123" i="19" s="1"/>
  <c r="F4" i="25"/>
  <c r="E2" i="25"/>
  <c r="E1" i="25"/>
  <c r="F23" i="6"/>
  <c r="D46" i="19" s="1"/>
  <c r="F22" i="6"/>
  <c r="D45" i="19" s="1"/>
  <c r="F21" i="6"/>
  <c r="D44" i="19" s="1"/>
  <c r="F20" i="6"/>
  <c r="D43" i="19" s="1"/>
  <c r="F19" i="6"/>
  <c r="D42" i="19" s="1"/>
  <c r="F18" i="6"/>
  <c r="D41" i="19" s="1"/>
  <c r="F17" i="6"/>
  <c r="D40" i="19" s="1"/>
  <c r="F16" i="6"/>
  <c r="D39" i="19" s="1"/>
  <c r="F15" i="6"/>
  <c r="D38" i="19" s="1"/>
  <c r="F14" i="6"/>
  <c r="D37" i="19" s="1"/>
  <c r="F13" i="6"/>
  <c r="D36" i="19" s="1"/>
  <c r="F12" i="6"/>
  <c r="D35" i="19" s="1"/>
  <c r="F11" i="6"/>
  <c r="D34" i="19" s="1"/>
  <c r="F10" i="6"/>
  <c r="D33" i="19" s="1"/>
  <c r="F9" i="6"/>
  <c r="D32" i="19" s="1"/>
  <c r="F8" i="6"/>
  <c r="D31" i="19" s="1"/>
  <c r="F7" i="6"/>
  <c r="D30" i="19" s="1"/>
  <c r="F6" i="6"/>
  <c r="D29" i="19" s="1"/>
  <c r="E1" i="6"/>
  <c r="F26" i="5"/>
  <c r="D26" i="19" s="1"/>
  <c r="F24" i="5"/>
  <c r="D24" i="19" s="1"/>
  <c r="F23" i="5"/>
  <c r="D23" i="19" s="1"/>
  <c r="F22" i="5"/>
  <c r="D22" i="19" s="1"/>
  <c r="F21" i="5"/>
  <c r="D21" i="19" s="1"/>
  <c r="F20" i="5"/>
  <c r="D20" i="19" s="1"/>
  <c r="F19" i="5"/>
  <c r="F18" i="5"/>
  <c r="D18" i="19" s="1"/>
  <c r="F17" i="5"/>
  <c r="D17" i="19" s="1"/>
  <c r="F16" i="5"/>
  <c r="D16" i="19" s="1"/>
  <c r="F15" i="5"/>
  <c r="D15" i="19" s="1"/>
  <c r="F14" i="5"/>
  <c r="D14" i="19" s="1"/>
  <c r="F13" i="5"/>
  <c r="D13" i="19" s="1"/>
  <c r="F12" i="5"/>
  <c r="D12" i="19" s="1"/>
  <c r="F11" i="5"/>
  <c r="D11" i="19" s="1"/>
  <c r="F10" i="5"/>
  <c r="D10" i="19" s="1"/>
  <c r="F9" i="5"/>
  <c r="F8" i="5"/>
  <c r="D8" i="19" s="1"/>
  <c r="F7" i="5"/>
  <c r="D7" i="19" s="1"/>
  <c r="F5" i="5"/>
  <c r="D5" i="19" s="1"/>
  <c r="F4" i="5"/>
  <c r="D4" i="19" s="1"/>
  <c r="C56" i="21" l="1"/>
  <c r="B56" i="21"/>
  <c r="D109" i="19"/>
  <c r="F18" i="9"/>
  <c r="C51" i="21"/>
  <c r="B51" i="21"/>
  <c r="D68" i="19"/>
  <c r="C48" i="21"/>
  <c r="B48" i="21"/>
  <c r="D52" i="19"/>
  <c r="F38" i="18"/>
  <c r="C50" i="21"/>
  <c r="B50" i="21"/>
  <c r="D66" i="19"/>
  <c r="B49" i="21"/>
  <c r="C49" i="21"/>
  <c r="D58" i="19"/>
  <c r="C52" i="21"/>
  <c r="B52" i="21"/>
  <c r="D72" i="19"/>
  <c r="B45" i="21"/>
  <c r="C45" i="21"/>
  <c r="D27" i="19"/>
  <c r="C46" i="21"/>
  <c r="B46" i="21"/>
  <c r="D48" i="19"/>
  <c r="C43" i="21"/>
  <c r="B43" i="21"/>
  <c r="D9" i="19"/>
  <c r="B44" i="21"/>
  <c r="C44" i="21"/>
  <c r="D19" i="19"/>
  <c r="C47" i="21"/>
  <c r="B47" i="21"/>
  <c r="D51" i="19"/>
  <c r="F30" i="6"/>
  <c r="D64" i="21"/>
  <c r="B63" i="21"/>
  <c r="C63" i="21"/>
  <c r="D169" i="19"/>
  <c r="C62" i="21"/>
  <c r="B62" i="21"/>
  <c r="D162" i="19"/>
  <c r="B61" i="21"/>
  <c r="C61" i="21"/>
  <c r="D149" i="19"/>
  <c r="F34" i="26"/>
  <c r="C58" i="21"/>
  <c r="B58" i="21"/>
  <c r="D129" i="19"/>
  <c r="B57" i="21"/>
  <c r="C57" i="21"/>
  <c r="D122" i="19"/>
  <c r="F32" i="25"/>
  <c r="C59" i="21"/>
  <c r="B59" i="21"/>
  <c r="D135" i="19"/>
  <c r="D60" i="21"/>
  <c r="C53" i="21"/>
  <c r="B53" i="21"/>
  <c r="D85" i="19"/>
  <c r="C54" i="21"/>
  <c r="B54" i="21"/>
  <c r="D103" i="19"/>
  <c r="C55" i="21"/>
  <c r="B55" i="21"/>
  <c r="D105" i="19"/>
  <c r="D86" i="19"/>
  <c r="F29" i="8"/>
  <c r="F33" i="26"/>
  <c r="F31" i="25"/>
  <c r="F28" i="8"/>
  <c r="F37" i="18"/>
  <c r="F29" i="6"/>
  <c r="F17" i="9"/>
  <c r="E47" i="19"/>
  <c r="E46" i="19"/>
  <c r="E45" i="19"/>
  <c r="E44" i="19"/>
  <c r="E43" i="19"/>
  <c r="E42" i="19"/>
  <c r="E41" i="19"/>
  <c r="E40" i="19"/>
  <c r="E39" i="19"/>
  <c r="E38" i="19"/>
  <c r="E37" i="19"/>
  <c r="E36" i="19"/>
  <c r="E35" i="19"/>
  <c r="E34" i="19"/>
  <c r="E33" i="19"/>
  <c r="E32" i="19"/>
  <c r="E31" i="19"/>
  <c r="E30" i="19"/>
  <c r="E29" i="19"/>
  <c r="E28" i="19"/>
  <c r="E27" i="19"/>
  <c r="E26" i="19"/>
  <c r="E25" i="19"/>
  <c r="E24" i="19"/>
  <c r="E23" i="19"/>
  <c r="E22" i="19"/>
  <c r="E21" i="19"/>
  <c r="E20" i="19"/>
  <c r="E19" i="19"/>
  <c r="E18" i="19"/>
  <c r="E17" i="19"/>
  <c r="E16" i="19"/>
  <c r="E15" i="19"/>
  <c r="E14" i="19"/>
  <c r="E13" i="19"/>
  <c r="E12" i="19"/>
  <c r="E11" i="19"/>
  <c r="E10" i="19"/>
  <c r="E9" i="19"/>
  <c r="E8" i="19"/>
  <c r="E7" i="19"/>
  <c r="E6" i="19"/>
  <c r="E5" i="19"/>
  <c r="E4" i="19"/>
  <c r="D51" i="21" l="1"/>
  <c r="D50" i="21"/>
  <c r="D49" i="21"/>
  <c r="D47" i="21"/>
  <c r="D48" i="21"/>
  <c r="C38" i="21"/>
  <c r="B38" i="21"/>
  <c r="D56" i="21"/>
  <c r="D52" i="21"/>
  <c r="C36" i="21"/>
  <c r="B36" i="21"/>
  <c r="D45" i="21"/>
  <c r="D46" i="21"/>
  <c r="D43" i="21"/>
  <c r="D44" i="21"/>
  <c r="C35" i="21"/>
  <c r="B35" i="21"/>
  <c r="D62" i="21"/>
  <c r="D61" i="21"/>
  <c r="C40" i="21"/>
  <c r="D40" i="21" s="1"/>
  <c r="B40" i="21"/>
  <c r="D63" i="21"/>
  <c r="D59" i="21"/>
  <c r="C39" i="21"/>
  <c r="D39" i="21" s="1"/>
  <c r="B39" i="21"/>
  <c r="D57" i="21"/>
  <c r="D58" i="21"/>
  <c r="D55" i="21"/>
  <c r="C37" i="21"/>
  <c r="D54" i="21"/>
  <c r="D53" i="21"/>
  <c r="B37" i="21"/>
  <c r="C27" i="19"/>
  <c r="C26" i="19"/>
  <c r="C25" i="19"/>
  <c r="C24" i="19"/>
  <c r="C23" i="19"/>
  <c r="C22" i="19"/>
  <c r="C21" i="19"/>
  <c r="C20" i="19"/>
  <c r="C19" i="19"/>
  <c r="C18" i="19"/>
  <c r="C17" i="19"/>
  <c r="C16" i="19"/>
  <c r="C15" i="19"/>
  <c r="C14" i="19"/>
  <c r="C13" i="19"/>
  <c r="C12" i="19"/>
  <c r="C11" i="19"/>
  <c r="C10" i="19"/>
  <c r="C9" i="19"/>
  <c r="C8" i="19"/>
  <c r="C7" i="19"/>
  <c r="C6" i="19"/>
  <c r="C5" i="19"/>
  <c r="C4" i="19"/>
  <c r="I2" i="19" l="1"/>
  <c r="P2" i="21" l="1"/>
  <c r="E2" i="6"/>
  <c r="E2" i="5"/>
  <c r="I1" i="19" l="1"/>
  <c r="P1" i="21"/>
  <c r="E1" i="5"/>
  <c r="D38" i="21" l="1"/>
  <c r="D36" i="21"/>
  <c r="D35" i="21"/>
  <c r="D37" i="21"/>
  <c r="F6" i="5"/>
  <c r="D6" i="19" l="1"/>
  <c r="C42" i="21"/>
  <c r="B42" i="21"/>
  <c r="F27" i="5"/>
  <c r="F28" i="5"/>
  <c r="C34" i="21" l="1"/>
  <c r="D34" i="21" s="1"/>
  <c r="D42" i="21"/>
  <c r="B34" i="21"/>
</calcChain>
</file>

<file path=xl/sharedStrings.xml><?xml version="1.0" encoding="utf-8"?>
<sst xmlns="http://schemas.openxmlformats.org/spreadsheetml/2006/main" count="942" uniqueCount="350">
  <si>
    <t>Self-Assessment Outcomes</t>
  </si>
  <si>
    <t>Percentage score</t>
  </si>
  <si>
    <t>Dimension</t>
  </si>
  <si>
    <t>Actions to be taken</t>
  </si>
  <si>
    <t>Action completion date</t>
  </si>
  <si>
    <t>Owner</t>
  </si>
  <si>
    <t>Notes</t>
  </si>
  <si>
    <t>In development</t>
  </si>
  <si>
    <t>Excellent practice</t>
  </si>
  <si>
    <r>
      <rPr>
        <sz val="12"/>
        <color rgb="FF1E1E1E"/>
        <rFont val="Times New Roman"/>
        <family val="1"/>
      </rPr>
      <t xml:space="preserve"> </t>
    </r>
    <r>
      <rPr>
        <sz val="12"/>
        <color rgb="FF1E1E1E"/>
        <rFont val="Calibri"/>
        <family val="2"/>
        <scheme val="minor"/>
      </rPr>
      <t>Vulnerable</t>
    </r>
  </si>
  <si>
    <t>Performance Gauges</t>
  </si>
  <si>
    <t>Your answer</t>
  </si>
  <si>
    <t>Agency: &lt;enter your agency name here&gt;</t>
  </si>
  <si>
    <t>Empty segment</t>
  </si>
  <si>
    <t>Generally compliant</t>
  </si>
  <si>
    <t>Date: &lt;enter date here&gt;</t>
  </si>
  <si>
    <t>Is further action required?</t>
  </si>
  <si>
    <t>Absent</t>
  </si>
  <si>
    <t>Comprehensive</t>
  </si>
  <si>
    <t>Answer Guide</t>
  </si>
  <si>
    <t>Response option</t>
  </si>
  <si>
    <t>What this means</t>
  </si>
  <si>
    <t>Notes - what influenced your answer?</t>
  </si>
  <si>
    <t>What influenced your answer?</t>
  </si>
  <si>
    <t>Always / Regularly</t>
  </si>
  <si>
    <t>Usually / Mostly</t>
  </si>
  <si>
    <t>Sometimes / Somewhat</t>
  </si>
  <si>
    <t>No / Never</t>
  </si>
  <si>
    <t xml:space="preserve">Your office and its staff sometimes display the requirements described in the factor. </t>
  </si>
  <si>
    <t xml:space="preserve">This factor does not apply or is not relevant to your office. </t>
  </si>
  <si>
    <t>Your office does not do this.</t>
  </si>
  <si>
    <t>Factor type</t>
  </si>
  <si>
    <t>Factor group</t>
  </si>
  <si>
    <t>Independence</t>
  </si>
  <si>
    <t>Factor Group</t>
  </si>
  <si>
    <t>Factor</t>
  </si>
  <si>
    <t>Scoring</t>
  </si>
  <si>
    <t>Legislation exists that details the powers and functions of the Ombudsman</t>
  </si>
  <si>
    <t>The Ombudsman is enabled by a standalone “Ombudsman Act”</t>
  </si>
  <si>
    <t>The Ombudsman is mandated at the constitutional level</t>
  </si>
  <si>
    <t>The Ombudsman legislation details the purpose, function and jurisdiction of the Ombudsman</t>
  </si>
  <si>
    <t>The Ombudsman legislation is up to date and relevant</t>
  </si>
  <si>
    <t>The appointment of the Ombudsman is independent in legislation</t>
  </si>
  <si>
    <t>The recruitment of the Ombudsman is open and transparent</t>
  </si>
  <si>
    <t>The criteria for being appointed Ombudsman includes criteria such as high moral character, integrity, and relevant professional expertise and experience</t>
  </si>
  <si>
    <t>The appointment and removal of Ombudsmen is independent in practice, and is undertaken by a qualified majority of elected leaders</t>
  </si>
  <si>
    <t>The Ombudsman is appointed without undue delay (without 'undue delay' means  without delay, unless the delay can be justified or cannot be avoided).</t>
  </si>
  <si>
    <t>The term of office of the Ombudsman is longer than the mandate of the body that appoints the Ombudsman</t>
  </si>
  <si>
    <t>The term of the Ombudsman can only be renewed once OR the renewal process retains the trust and confidence of the elected leaders who appoint the Ombudsman</t>
  </si>
  <si>
    <t>The removal of the Ombudsman may only occur transparently, with proper cause (e.g. misconduct or incapacity) and by a qualified majority of political leaders or a court as set out in legislation.</t>
  </si>
  <si>
    <t>The government avoids deliberate actions that undermine the independence of the Ombudsman</t>
  </si>
  <si>
    <t>Acts of coercion, intimidation, or threat against the Ombudsman and their staff are promptly investigated and perpetrators held accountable</t>
  </si>
  <si>
    <t>The Ombudsman does not engage in political, administrative or professional activities that are in conflict with their independence and impartiality; and the Ombudsman does not hold another conflicting office or pecuniary interest</t>
  </si>
  <si>
    <t>The Ombudsman is not obligated to follow instructions about its functions from other authorities</t>
  </si>
  <si>
    <t>The Ombudsman has an independent budget and is not accountable to a government agency for spending</t>
  </si>
  <si>
    <t>The Ombudsman’s budget remains constant and is only reduced when budget reductions also apply generally to other government agencies</t>
  </si>
  <si>
    <t>The Ombudsman has enough funding to perform its functions</t>
  </si>
  <si>
    <t>The Ombudsman is free from political pressure and influence on how funds will be spent</t>
  </si>
  <si>
    <t>The Ombudsman recruits their own staff without oversight from another government agency</t>
  </si>
  <si>
    <t>The Ombudsman makes decisions about their corporate functions without restrictions from another government agency</t>
  </si>
  <si>
    <t>Enabling legislation</t>
  </si>
  <si>
    <t>Independence in appointment</t>
  </si>
  <si>
    <t>Independence in Office of the Ombudsman</t>
  </si>
  <si>
    <t>UN GA Res A/75/186 (2020) Art. 2(b)
Venice Principles Art. 2
IOI By-Laws (2021) Art. 2(2)(a)
IOI Best Practice Papers Issue 1 "Developing and reforming Ombudsman Institutions" (June 2017) p 3</t>
  </si>
  <si>
    <t>UN GA Res A/75/186 (2020) Art. 2(b)
Venice Principles Art. 2
IOI Best Practice Papers Issue 1 "Developing and reforming Ombudsman Institutions" (June 2017) p 3
NZ Ombudsman operational practice</t>
  </si>
  <si>
    <t>Hide scoring column before publication</t>
  </si>
  <si>
    <t>Good but needs some improvement</t>
  </si>
  <si>
    <t>Needs significant improvement</t>
  </si>
  <si>
    <t>The resource or system covers all the subject matter detailed in the factor. Information and content in the resource is accurate, up to date and fit for purpose.</t>
  </si>
  <si>
    <t xml:space="preserve">The resource or system covers most of the subject matter detailed in the indicator. Information and content in the resource is generally accurate, up to date and fit for purpose. </t>
  </si>
  <si>
    <t>Venice Principles Art. 2</t>
  </si>
  <si>
    <t>UN GA Res A/75/186 (2020) Art. 2(c)</t>
  </si>
  <si>
    <t>Venice Principles Art. 7
IOI Best Practice Papers Issue 1 "Developing and reforming Ombudsman Institutions" (June 2017) p 4</t>
  </si>
  <si>
    <t>Venice Principles Art. 8
IOI Best Practice Papers Issue 1 "Developing and reforming Ombudsman Institutions" (June 2017) p 5</t>
  </si>
  <si>
    <t>Venice Principles Art. 6
IOI Best Practice Papers Issue 1 "Developing and reforming Ombudsman Institutions" (June 2017) p 4</t>
  </si>
  <si>
    <t>Ombudsmen Act 1975 s 7</t>
  </si>
  <si>
    <t>Venice Principles Art. 10
IOI Best Practice Papers Issue 1 "Developing and reforming Ombudsman Institutions" (June 2017) p 5</t>
  </si>
  <si>
    <t>Venice Principles Art. 10</t>
  </si>
  <si>
    <t>Venice Principles Art. 11
IOI By-Laws (2021) Art. 2(2)(i)
IOI Best Practice Papers Issue 1 "Developing and reforming Ombudsman Institutions" (June 2017) p 5</t>
  </si>
  <si>
    <t>Venice Principles Arts. 1, 24</t>
  </si>
  <si>
    <t>UN GA Res A/75/186 (2020) Art. 8(d)
Venice Principles Art. 9</t>
  </si>
  <si>
    <t>Venice Principles Art. 14
IOI By-Laws (2021) Art. 2(2)(d)</t>
  </si>
  <si>
    <t>Venice Principles Art. 21
IOI Application for Membership Part II, 2.3.1</t>
  </si>
  <si>
    <t>Venice Principles Art. 21</t>
  </si>
  <si>
    <t>Venice Principles Art. 21
IOI By-Laws (2021) Art. 2(2)(j)</t>
  </si>
  <si>
    <t>Venice Principles Art. 22</t>
  </si>
  <si>
    <t>Mandate and Powers</t>
  </si>
  <si>
    <t>Corporate</t>
  </si>
  <si>
    <t>Access and Outreach</t>
  </si>
  <si>
    <t>Reporting and Accountability</t>
  </si>
  <si>
    <t>Investigations</t>
  </si>
  <si>
    <t>Staff Competency</t>
  </si>
  <si>
    <t>1 - %score (required for gauges)</t>
  </si>
  <si>
    <t>Investigative powers</t>
  </si>
  <si>
    <t>The Ombudsman is immune from having their investigative proceedings and decisions challenged or reviewed in a court (other than via judicial review)</t>
  </si>
  <si>
    <t>The Ombudsman and their staff are immune from having activities and functions challenged or reviewed by a court (functional immunity), including when they leave office</t>
  </si>
  <si>
    <t>The Ombudsman has the power to investigate public sector agencies upon complaint</t>
  </si>
  <si>
    <t>The Ombudsman has the power to investigate all aspects of public administration at all levels</t>
  </si>
  <si>
    <t>The Ombudsman has the power to investigate private entities delivering public services</t>
  </si>
  <si>
    <t>The Ombudsman has the power to undertake own motion investigations</t>
  </si>
  <si>
    <t>The Ombudsman has the power to require public sector agencies to provide them with any information</t>
  </si>
  <si>
    <t>The Ombudsman is able to comment on draft legislation</t>
  </si>
  <si>
    <t>The Ombudsman has the power to put special reports before Parliament</t>
  </si>
  <si>
    <t>The Ombudsman has the power to make its reports public</t>
  </si>
  <si>
    <t>Public sector agencies and individuals can be prosecuted for not complying with lawful requests from the Ombudsman</t>
  </si>
  <si>
    <t>The Ombudsman has powers to enter premises and seize information</t>
  </si>
  <si>
    <t>The Ombudsman has the power to subpoena officials and examine them on oath</t>
  </si>
  <si>
    <t>The Ombudsman has the power to make recommendations to remedy or prevent maladministration</t>
  </si>
  <si>
    <t>The Ombudsman has the power to make recommendations that propose administrative or legislative reforms for better governance</t>
  </si>
  <si>
    <t>The Ombudsman has the power to challenge the constitutionality of laws, regulations and administrative acts (i.e. the Ombudsman has standing and access to challenge the constitutional validity of laws, regulations and administrative acts in the relevant court).</t>
  </si>
  <si>
    <t>The Ombudsman has the power to recommend criminal proceedings</t>
  </si>
  <si>
    <t>The Ombudsman has the power to intervene before adjudicatory bodies and courts</t>
  </si>
  <si>
    <t>The Ombudsman has the power to require public sector agencies to report back about recommendations made by the Ombudsman in a set timeframe</t>
  </si>
  <si>
    <t>The Ombudsman has the power to inform Parliament or the head of state about non-compliance with recommendations made by the Ombudsman</t>
  </si>
  <si>
    <t>The filing of a complaint to the Ombudsman suspends time-limits to apply to the court</t>
  </si>
  <si>
    <t xml:space="preserve">Secrecy /confidentiality </t>
  </si>
  <si>
    <t>The Ombudsman and their staff must act confidentially/in secret but are able to release information as the Ombudsman sees necessary</t>
  </si>
  <si>
    <t>Ombudsman staff can be prosecuted for breaching confidentiality/secrecy</t>
  </si>
  <si>
    <t>The Ombudsman must conduct their investigations in private</t>
  </si>
  <si>
    <t>Ombudsman model</t>
  </si>
  <si>
    <t>Annual reporting</t>
  </si>
  <si>
    <t>The Ombudsman writes an annual report every year</t>
  </si>
  <si>
    <t>The Ombudsman publishes their annual report</t>
  </si>
  <si>
    <t>The Ombudsman reports spending in an annual report</t>
  </si>
  <si>
    <t>The Ombudsman reports accurate statistics in their annual report</t>
  </si>
  <si>
    <t>The Ombudsman’s annual report is tabled at Parliament</t>
  </si>
  <si>
    <t>The Ombudsman’s annual report is the subject of discussion at Parliament</t>
  </si>
  <si>
    <t>Strategy and effectiveness</t>
  </si>
  <si>
    <t>The Ombudsman writes their long term strategy</t>
  </si>
  <si>
    <t>The Ombudsman publishes their long term strategy</t>
  </si>
  <si>
    <t>The Ombudsman has a process to achieve their long term strategy</t>
  </si>
  <si>
    <t>The Ombudsman meaningfully monitors and evaluates their effectiveness and uses this information to continuously improve their work</t>
  </si>
  <si>
    <t>The Ombudsman collects and reports quantitative indicators of effectiveness (e.g. number of complaints, number of reports)</t>
  </si>
  <si>
    <t>The Ombudsman uses the quantitative indicators of effectiveness they collect to inform and continuously improve their work</t>
  </si>
  <si>
    <t>The Ombudsman collects and reports qualitative indicators of effectiveness (e.g. public perceptions survey, awareness survey)</t>
  </si>
  <si>
    <t>The Ombudsman uses the qualitative indicators of effectiveness they collect to inform and continuously improve their work</t>
  </si>
  <si>
    <t>Investigation reporting</t>
  </si>
  <si>
    <t>The Ombudsman publishes public reports about selected investigations every year</t>
  </si>
  <si>
    <t>Media report about the work of the Ombudsman</t>
  </si>
  <si>
    <t>Ombudsman complaints</t>
  </si>
  <si>
    <t>The Ombudsman has easily accessible information about how people can complain about the Ombudsman’s decisions or service</t>
  </si>
  <si>
    <t>The Ombudsman accepts complaints about their own work</t>
  </si>
  <si>
    <t>The Ombudsman has a complaints handling process for their own work</t>
  </si>
  <si>
    <t>The Ombudsman learns from the complaints it receives about its own work</t>
  </si>
  <si>
    <t>Model public administration factors</t>
  </si>
  <si>
    <t>The Ombudsman applies the standards it expects of public sector agencies in their own office</t>
  </si>
  <si>
    <t>The Ombudsman has operational guidelines and policies</t>
  </si>
  <si>
    <t>The Ombudsman publishes its operational guidelines and policies</t>
  </si>
  <si>
    <t>The Ombudsman publishes information about its governance arrangements and policies</t>
  </si>
  <si>
    <t>The Ombudsman has written information about levels of authority and delegation arrangements</t>
  </si>
  <si>
    <t>The Ombudsman publishes information about its levels of authority and delegation arrangements</t>
  </si>
  <si>
    <t>The Ombudsman provides complainants with a clear explanation or step-by-step guide about how their complaint will be handled</t>
  </si>
  <si>
    <t>The Ombudsman has a presumption in favour of information about the Ombudsman being made freely available on request (subject to the reasonable requirement to protect confidential personal or other relevant information, and issues of specific case-investigation privacy)</t>
  </si>
  <si>
    <t>The Ombudsman cooperates with public bodies that are relevant to the work of the Ombudsman without compromising their independence (e.g. National Human Rights Institutions, National Preventative Mechanisms, Independent Monitoring Mechanisms, Anti-corruption Commissions, Public Prosecutor etc.)</t>
  </si>
  <si>
    <t>The Ombudsman and their staff conduct their work in accordance with the principle of political neutrality</t>
  </si>
  <si>
    <t>The Ombudsman cooperates with civil society organisations without compromising their independence</t>
  </si>
  <si>
    <t>The Ombudsman has a workforce that reflects the diversity of the wider public</t>
  </si>
  <si>
    <t>The Ombudsman has corporate governance arrangements and policies</t>
  </si>
  <si>
    <t>General investigation</t>
  </si>
  <si>
    <t>The Ombudsman has an approval/delegation process to enable staff to refer or make decisions about investigations appropriately</t>
  </si>
  <si>
    <t>The Ombudsman’s staff understand and apply the approval/delegation process</t>
  </si>
  <si>
    <t>The Ombudsman’s complaints handling processes are well documented</t>
  </si>
  <si>
    <t>The Ombudsman’s complaints handling processes are up to date and regularly reviewed</t>
  </si>
  <si>
    <t>The Ombudsman’s staff correctly apply the complaints handling processes</t>
  </si>
  <si>
    <t>The Ombudsman has a process of prioritising complaints depending on seriousness and urgency</t>
  </si>
  <si>
    <t>The Ombudsman is consistent in the way it deals with similar cases</t>
  </si>
  <si>
    <t>The Ombudsman has a process to review decisions for consistency and compliance, such as selective sampling and auditing of cases</t>
  </si>
  <si>
    <t>The Ombudsman has flexibility to resolve investigations early (through for example settlement, mediation or conciliation)</t>
  </si>
  <si>
    <t>The Ombudsman has flexibility to recommend a range or redress options (e.g. apologies, financial redress, remedial action)</t>
  </si>
  <si>
    <t>The Ombudsman applies procedural fairness in decision-making</t>
  </si>
  <si>
    <t>Complaints are completed within the Ombudsman’s set timeframes</t>
  </si>
  <si>
    <t>The Ombudsman has policies about confidentiality/secrecy</t>
  </si>
  <si>
    <t>The Ombudsman’s staff comply with confidentiality/secrecy  policies</t>
  </si>
  <si>
    <t>The Ombudsman has policies and processes to deal with conflicts of interest</t>
  </si>
  <si>
    <t>Public sector agencies respond to communication and requests from the Ombudsman</t>
  </si>
  <si>
    <t>Public Sector Agencies  comply with Ombudsman decisions or recommendations</t>
  </si>
  <si>
    <t>The Ombudsman monitors if their recommendations are followed by Public Sector Agencies</t>
  </si>
  <si>
    <t>Own motion investigation</t>
  </si>
  <si>
    <t>The Ombudsman undertakes own motion investigations</t>
  </si>
  <si>
    <t>The Ombudsman has a process for deciding when to undertake own motion investigations</t>
  </si>
  <si>
    <t>Systemic investigation</t>
  </si>
  <si>
    <t>The Ombudsman undertakes systemic investigations</t>
  </si>
  <si>
    <t>The Ombudsman has processes  for monitoring and identifying potential systemic issues</t>
  </si>
  <si>
    <t>The Ombudsman has processes to deal with systemic issues, including by investigating them, and referring them to the relevant agency, regulators or policy makers</t>
  </si>
  <si>
    <t>The Ombudsman has transparent criteria for determining what issues to deal with in a systemic investigation</t>
  </si>
  <si>
    <t>Staff training and development</t>
  </si>
  <si>
    <t>The Ombudsman has a training strategy/plan</t>
  </si>
  <si>
    <t>The Ombudsman’s staff attend internal and external training sessions</t>
  </si>
  <si>
    <t>The Ombudsman’s senior staff mentor more junior staff on the job</t>
  </si>
  <si>
    <t>The Ombudsman’s staff have individual professional development plans</t>
  </si>
  <si>
    <t>The Ombudsman’s staff are effectively trained to understand the Ombudsman’s complaint handling processes</t>
  </si>
  <si>
    <t>The Ombudsman’s investigation staff understand the concept of procedural fairness</t>
  </si>
  <si>
    <t>The Ombudsman’s investigation staff understand the relevant legislation for investigations and apply it appropriately to complaints handling and investigations</t>
  </si>
  <si>
    <t>The Ombudsman has a legal advisor available for complex legal issues</t>
  </si>
  <si>
    <t>The Ombudsman’s staff are skilled at communicating with agencies</t>
  </si>
  <si>
    <t>The Ombudsman’s staff are skilled at communicating with complainants</t>
  </si>
  <si>
    <t>The Ombudsman’s staff write easy to read reports</t>
  </si>
  <si>
    <t>The Ombudsman’s staff write easy to read correspondence</t>
  </si>
  <si>
    <t>The Ombudsman’s staff propose recommendations that are SMART (Specific, Measurable, Achievable, Relevant, Time-based)</t>
  </si>
  <si>
    <t>Finance</t>
  </si>
  <si>
    <t>The Ombudsman has tools to manage and track their finances</t>
  </si>
  <si>
    <t>The Ombudsman has staff that are trained in accounting</t>
  </si>
  <si>
    <t>The Ombudsman’s financial reporting is regular, accurate and timely</t>
  </si>
  <si>
    <t>An annual independent financial audit of the Ombudsman’s financial reporting is conducted annually</t>
  </si>
  <si>
    <t>The Ombudsman has finance/expenditure policies</t>
  </si>
  <si>
    <t>The Ombudsman’s finance/expenditure  policies are up to date and regularly reviewed</t>
  </si>
  <si>
    <t>The Ombudsman’s staff comply with finance/expenditure  policies</t>
  </si>
  <si>
    <t xml:space="preserve">Information and Communication Technology (ICT) </t>
  </si>
  <si>
    <t>The Ombudsman has ICT systems and equipment that work well</t>
  </si>
  <si>
    <t>The Ombudsman has ICT systems and equipment that are secure</t>
  </si>
  <si>
    <t>The Ombudsman’s staff are confident in using ICT</t>
  </si>
  <si>
    <t>The Ombudsman has ICT policies</t>
  </si>
  <si>
    <t>The Ombudsman’s ICT policies are up to date and regularly reviewed</t>
  </si>
  <si>
    <t>The Ombudsman’s staff comply with ICT policies</t>
  </si>
  <si>
    <t>Information management &amp; record keeping</t>
  </si>
  <si>
    <t>The Ombudsman has information management and recordkeeping governance and policies</t>
  </si>
  <si>
    <t>The Ombudsman’s staff comply with the information and record keeping policies and systems</t>
  </si>
  <si>
    <t>Records of business activity are consistently created and captured into recordkeeping systems</t>
  </si>
  <si>
    <t>Recordkeeping requirements are included in all systems design</t>
  </si>
  <si>
    <t>Records are managed through the life-cycle, including disposition and transfer to Archival institutions through instruments such as Disposal Authorities</t>
  </si>
  <si>
    <t>Records are trustworthy, authentic and auditable</t>
  </si>
  <si>
    <t>Records are included in Business Continuity Plans</t>
  </si>
  <si>
    <t>Records (digital and paper) are secure and tamper-proof</t>
  </si>
  <si>
    <t>Records are discoverable and usable over time</t>
  </si>
  <si>
    <t>The Ombudsman has a system for monitoring staff compliance with information and record keeping policies and systems</t>
  </si>
  <si>
    <t>Human resources</t>
  </si>
  <si>
    <t>The Ombudsman has human resources/staff policies</t>
  </si>
  <si>
    <t>The Ombudsman’s human resources/staff policies are up to date and regularly reviewed</t>
  </si>
  <si>
    <t>The Ombudsman’s staff comply with human resources/staff policies</t>
  </si>
  <si>
    <t>The Ombudsman and staff are remunerated at a level comparative or above similar ranking roles at other  agencies</t>
  </si>
  <si>
    <t>Access to the Ombudsman</t>
  </si>
  <si>
    <t>Any individual or legal person can access the Ombudsman to make a complaint</t>
  </si>
  <si>
    <t>Access to the Ombudsman is free of charge</t>
  </si>
  <si>
    <t>The Ombudsman has an office that individuals can visit to make a complaint</t>
  </si>
  <si>
    <t>The Ombudsman has a phone line that individuals can call to make a complaint</t>
  </si>
  <si>
    <t>The Ombudsman has a website</t>
  </si>
  <si>
    <t>The Ombudsman is accessible to people with physical disabilities</t>
  </si>
  <si>
    <t>The Ombudsman is accessible to people with intellectual disabilities</t>
  </si>
  <si>
    <t>The Ombudsman is accessible to people with psychosocial disabilities</t>
  </si>
  <si>
    <t>The Ombudsman is accessible to people with sensory disabilities</t>
  </si>
  <si>
    <t>The Ombudsman is accessible to people who have language barriers</t>
  </si>
  <si>
    <t>The Ombudsman is accessible to people who have literacy barriers</t>
  </si>
  <si>
    <t>The Ombudsman checks how easy it is to access the Ombudsman (by, for example conducting public awareness surveys)</t>
  </si>
  <si>
    <t>The Ombudsman encourages agencies to make the public aware of their right to complain to the Ombudsman (for example when agencies are responding to complaints)</t>
  </si>
  <si>
    <t>Community outreach</t>
  </si>
  <si>
    <t>The Ombudsman undertakes community outreach with the public</t>
  </si>
  <si>
    <t>The Ombudsman publishes guidance about the Ombudsman for the public</t>
  </si>
  <si>
    <t>The Ombudsman has a plan for outreach activities</t>
  </si>
  <si>
    <t>The Ombudsman targets community outreach to groups or minorities that might not usually engage with the Ombudsman</t>
  </si>
  <si>
    <t>The Ombudsman has resourcing for outreach activities</t>
  </si>
  <si>
    <t>The Ombudsman is able to measure the effectiveness of outreach activities</t>
  </si>
  <si>
    <t>The Ombudsman provides press releases or interviews to the media</t>
  </si>
  <si>
    <t>Agency outreach</t>
  </si>
  <si>
    <t>The Ombudsman publishes guidance for public sector agencies</t>
  </si>
  <si>
    <t>The Ombudsman provides training to public sector agencies about issues within the Ombudsman’s remit</t>
  </si>
  <si>
    <t>The Ombudsman helps agencies to establish or improve their internal complaint handling processes</t>
  </si>
  <si>
    <t>The Ombudsman helps agencies to establish or improve their good administration practices</t>
  </si>
  <si>
    <t>The Ombudsman proactively builds constructive relationships with public sector agencies</t>
  </si>
  <si>
    <t>International networks</t>
  </si>
  <si>
    <t>The Ombudsman engages with international Ombudsman networks</t>
  </si>
  <si>
    <t>The Ombudsman shares updates and best practice with international Ombudsman networks</t>
  </si>
  <si>
    <t>The Ombudsman provides presentations to international Ombudsman networks</t>
  </si>
  <si>
    <t>The Ombudsman leads or contributes to initiatives in some international networks</t>
  </si>
  <si>
    <t>Venice Principles Art. 23</t>
  </si>
  <si>
    <t>Venice Principles Art. 16</t>
  </si>
  <si>
    <t>Venice Principles Art. 16
IOI By-Laws (2021) Art. 2(2)(e)</t>
  </si>
  <si>
    <t>Venice Principles Art. 13</t>
  </si>
  <si>
    <t>Venice Principles Art. 16
IOI Best Practice Papers Issue 1 "Developing and reforming Ombudsman Institutions" (June 2017) p 6</t>
  </si>
  <si>
    <t>Venice Principles Art. 20</t>
  </si>
  <si>
    <t>Venice Principles Art. 20
IOI Best Practice Papers Issue 1 "Developing and reforming Ombudsman Institutions" (June 2017) p 6
Ombudsmen Rules 1989, r 2</t>
  </si>
  <si>
    <t>Venice Principles Art. 17
IOI Best Practice Papers Issue 1 "Developing and reforming Ombudsman Institutions" (June 2017) p 8</t>
  </si>
  <si>
    <t>Venice Principles Art. 17</t>
  </si>
  <si>
    <t>Venice Principles Art. 19
Venice Commission Revised Report on Individual Access to Constitutional Justice p 17, paras 59-65</t>
  </si>
  <si>
    <t>Venice Principles Art. 19</t>
  </si>
  <si>
    <t>IOI By-Laws (2021) Art. 2(2)(c)
Ombudsmen Act 1975 s 18(2)</t>
  </si>
  <si>
    <t>IOI By-Laws (2021) Art. 2(2)(c)
Ombudsmen Act 1975 s 21(4)</t>
  </si>
  <si>
    <t>Ombudsmen Act 1975 s 21(1)</t>
  </si>
  <si>
    <t>Venice Principles Art. 12</t>
  </si>
  <si>
    <t>UN GA Res A/75/186 (2020) Art. 8(c)
Venice Principles Art. 20
IOI By-Laws (2021) Art. 2(2)(g)</t>
  </si>
  <si>
    <t>NZ Ombudsman operational practice</t>
  </si>
  <si>
    <t>Venice Principles Art. 20
IOI By-Laws (2021) Art. 2(2)(g)
IOI Best Practice Papers Issue 1 "Developing and reforming Ombudsman Institutions" (June 2017) p 10</t>
  </si>
  <si>
    <t>IOI Best Practice Papers Issue 1 "Developing and reforming Ombudsman Institutions" (June 2017) p 10</t>
  </si>
  <si>
    <t>IOI Best Practice Papers Issue 2 "Securing Effective Change" (August 2017), p 11</t>
  </si>
  <si>
    <t>IOI Best Practice Papers Issue 1 "Developing and reforming Ombudsman Institutions" (June 2017) p 6
NZ Ombudsman operational practice</t>
  </si>
  <si>
    <t>IOI Best Practice Papers Issue 1 "Developing and reforming Ombudsman Institutions" (June 2017) p 6</t>
  </si>
  <si>
    <t>IOI Best Practice Papers Issue 6 "Dealing with challenging behaviour" (August 2021), pp 8, 9</t>
  </si>
  <si>
    <t>UN GA Res A/75/186 (2020) Art. 8(d)
IOI Best Practice Papers Issue 1 "Developing and reforming Ombudsman Institutions" (June 2017) p 6</t>
  </si>
  <si>
    <t>UN GA Res A/75/186 (2020) Art. 8(d)</t>
  </si>
  <si>
    <t>IOI Best Practice Papers Issue 1 "Developing and reforming Ombudsman Institutions" (June 2017) p 8</t>
  </si>
  <si>
    <t>IOI Best Practice Papers Issue 2 "Securing Effective Change" (August 2017) p 4</t>
  </si>
  <si>
    <t>Ombudsman Act 1975, s21</t>
  </si>
  <si>
    <t>Venice Principles Art. 9</t>
  </si>
  <si>
    <t>IOI Best Practice Papers Issue 2 "Securing Effective Change" (August 2017) p 10</t>
  </si>
  <si>
    <t>IOI Best Practice Papers Issue 2 "Securing Effective Change" (August 2017) pp 9,10</t>
  </si>
  <si>
    <t>Venice Principles Art. 16
IOI Best Practice Papers Issue 1 "Developing and reforming ombudsman institutitions" (June 2017), p 6; 
Issue 3 "Own-initiative Investigations"  (July 2018)</t>
  </si>
  <si>
    <t>IOI Best Practice Papers Issue 3 "Own-initiative Investigations"  (July 2018), p 4</t>
  </si>
  <si>
    <t>IOI Best Practice Papers Issue 3 "Own-initiative Investigations"  (July 2018), p 5</t>
  </si>
  <si>
    <t>IOI Best Practice Papers Issue 1 "Developing and reforming Ombudsman Institutions" (June 2017) p 9
NZ Ombudsman operational practice</t>
  </si>
  <si>
    <t>IOI Best Practice Papers Issue 3 "Own-initiative Investigations"  (July 2018), p 15</t>
  </si>
  <si>
    <t>Identified during NZ Ombudsman internal pilot</t>
  </si>
  <si>
    <t>IOI Best Practice Papers Issue 1 "Developing and reforming Ombudsman Institutions" (June 2017) p 9</t>
  </si>
  <si>
    <t>IOI Best Practice Papers Issue 2 "Securing Effective Change" (August 2017), pp 4, 5</t>
  </si>
  <si>
    <t>Archives NZ - Information and records management standard 16/S1</t>
  </si>
  <si>
    <t>Archives NZ - Information and records management standard 16/S2</t>
  </si>
  <si>
    <t>Archives NZ - Information and records management standard 16/S3</t>
  </si>
  <si>
    <t>Archives NZ - Information and records management standard 16/S4</t>
  </si>
  <si>
    <t>Archives NZ - Information and records management standard 16/S5</t>
  </si>
  <si>
    <t>Archives NZ - Information and records management standard 16/S6</t>
  </si>
  <si>
    <t>Archives NZ - Information and records management standard 16/S7</t>
  </si>
  <si>
    <t>Archives NZ - Information and records management standard 16/S8</t>
  </si>
  <si>
    <t>Archives NZ - Information and records management standard 16/S9</t>
  </si>
  <si>
    <t>Ombudsmen Act 1975, s 11(3)</t>
  </si>
  <si>
    <t>Venice Principles Art. 3
IOI Best Practice Papers Issue 1 "Developing and reforming Ombudsman Institutions" (June 2017) p 5</t>
  </si>
  <si>
    <t>Venice Principles Art. 15</t>
  </si>
  <si>
    <t>IOI Best Practice Papers Issue 1 "Developing and reforming Ombudsman Institutions" (June 2017) p 7</t>
  </si>
  <si>
    <t>IOI Best Practice Papers Issue 1 "Developing and reforming Ombudsman Institutions" (June 2017) p 8
NZ Ombudsman operational practice</t>
  </si>
  <si>
    <t>UN GA Res A/75/186 (2020) Art. 2(g), 8(e)</t>
  </si>
  <si>
    <t>IOI By-Laws (2021) Art. 2(2)(c)
IOI Best Practice Papers Issue 1 "Developing and reforming Ombudsman Institutions" (June 2017) p 11</t>
  </si>
  <si>
    <t>IOI Best Practice Papers Issue 1 "Developing and reforming Ombudsman Institutions" (June 2017) p 11</t>
  </si>
  <si>
    <t xml:space="preserve">IOI By-Laws (2021) Art. 2(2)(c) </t>
  </si>
  <si>
    <t>IOI Best Practice Papers Issue 1 "Developing and reforming Ombudsman institutions" (June 2017), p 6; 
Issue 2 "Securing effective change" (August 2017), p 4</t>
  </si>
  <si>
    <t xml:space="preserve">UN GA Res A/75/186 (2020) Art. 2(h),6, 8(f)
IOI By-Laws (2021) Art. 3(c) </t>
  </si>
  <si>
    <t xml:space="preserve">IOI By-Laws (2021) Art. 3(c) </t>
  </si>
  <si>
    <t xml:space="preserve">IOI By-Laws (2021) Art. 3(e) </t>
  </si>
  <si>
    <t>Total</t>
  </si>
  <si>
    <t>Score</t>
  </si>
  <si>
    <t>N/A</t>
  </si>
  <si>
    <t xml:space="preserve"> </t>
  </si>
  <si>
    <t>Enabling Legislation</t>
  </si>
  <si>
    <t>Hide scoring columns before publication</t>
  </si>
  <si>
    <t>Report Card - Factor Type</t>
  </si>
  <si>
    <t>Report Card - Factor Group</t>
  </si>
  <si>
    <t>International Ombudsman Self-Assessment Tool</t>
  </si>
  <si>
    <t>Mandate and powers</t>
  </si>
  <si>
    <t>Reporting and accountability</t>
  </si>
  <si>
    <t xml:space="preserve">Staff </t>
  </si>
  <si>
    <t>Access and outreach</t>
  </si>
  <si>
    <t>Your office does not have a resource or system which covers the subject matter detailed in the factor.</t>
  </si>
  <si>
    <t>Source - where to find additional context and background</t>
  </si>
  <si>
    <t xml:space="preserve">
This tool includes the following sheets:
Sheet 1: Introduction
Sheet 2: Answer Guide explaining the response options for the questionnaire pages
Sheet 3: Self-assessment questionnaire page regarding your office's independence
Sheet 4: Self-assessment questionnaire page regarding  your office's mandate and powers
Sheet 5: Self-assessment questionnaire page regarding reporting and accountability
Sheet 6: Self-assessment questionnaire page regarding investigations
Sheet 7: Self-assessment questionnaire page regarding staff competency
Sheet 8: Self-assessment questionnaire page regarding your office's corporate capabilities
Sheet 9: Self-assessment questionnaire page regarding access and outreach
Sheet 10: Self-assessment outcomes
Sheet 11: Action plan</t>
  </si>
  <si>
    <t>Secrecy / confidentiality</t>
  </si>
  <si>
    <t>Secrecy / Confidentiality</t>
  </si>
  <si>
    <t>Factor Type</t>
  </si>
  <si>
    <t>Staff</t>
  </si>
  <si>
    <t>The tool is designed to help Ombudsman offices to benchmark their functions and capabilities against regional and international best practice. 
The tool was developed to assist all Ombudsmen, with a focus on those in the Asia-Pacific region. 
The tool is designed to assist Ombudsmen to identify areas of strength, and areas for further development. This will help inform strategic planning, prioritise areas of focus, monitor change over time, and ultimately improve practice. It may also help Ombudsmen with their efforts to advocate to their governments for structural change. 
Guidance on how to use this tool is available on the New Zealand Ombudsman's website.</t>
  </si>
  <si>
    <t>Action Plan</t>
  </si>
  <si>
    <t>The Ombudsman has functions and jurisdictions beyond the traditional Ombudsman model i.e. it does not solely investigate maladministration
(examples include NHRI, Leadership Code, Anti-Corruption, Freedom of Information / Official Information, OPCAT, Whistleblower)</t>
  </si>
  <si>
    <t>The resource or system covers some of the subject matter detailed in the indicator.  Information is inaccurate or outdated. There are notable deficiencies in either subject matter coverage or information quality.</t>
  </si>
  <si>
    <t xml:space="preserve">Your office and its staff consistently and frequently display the requirements described in the factor. </t>
  </si>
  <si>
    <t>Your office and its staff typically display the requirements described in the factor.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</si>
</sst>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
  </numFmts>
  <fonts count="18" x14ac:knownFonts="1">
    <font>
      <sz val="11"/>
      <color theme="1"/>
      <name val="Calibri"/>
      <family val="2"/>
      <scheme val="minor"/>
    </font>
    <font>
      <sz val="12"/>
      <color rgb="FF1E1E1E"/>
      <name val="Calibri"/>
      <family val="2"/>
      <scheme val="minor"/>
    </font>
    <font>
      <b/>
      <sz val="16"/>
      <color rgb="FF00B050"/>
      <name val="Calibri"/>
      <family val="2"/>
      <scheme val="minor"/>
    </font>
    <font>
      <sz val="36"/>
      <color theme="1"/>
      <name val="Calibri"/>
      <family val="2"/>
      <scheme val="minor"/>
    </font>
    <font>
      <sz val="36"/>
      <color rgb="FF2BB673"/>
      <name val="Calibri"/>
      <family val="2"/>
      <scheme val="minor"/>
    </font>
    <font>
      <b/>
      <sz val="13"/>
      <color theme="0"/>
      <name val="Calibri"/>
      <family val="2"/>
      <scheme val="minor"/>
    </font>
    <font>
      <sz val="24"/>
      <color theme="1"/>
      <name val="Calibri"/>
      <family val="2"/>
      <scheme val="minor"/>
    </font>
    <font>
      <sz val="36"/>
      <color rgb="FF595959"/>
      <name val="Calibri"/>
      <family val="2"/>
      <scheme val="minor"/>
    </font>
    <font>
      <sz val="12"/>
      <color theme="1"/>
      <name val="Calibri"/>
      <family val="2"/>
      <scheme val="minor"/>
    </font>
    <font>
      <sz val="18"/>
      <color theme="1"/>
      <name val="Calibri"/>
      <family val="2"/>
      <scheme val="minor"/>
    </font>
    <font>
      <sz val="20"/>
      <color theme="1"/>
      <name val="Calibri"/>
      <family val="2"/>
      <scheme val="minor"/>
    </font>
    <font>
      <sz val="12"/>
      <color rgb="FF1E1E1E"/>
      <name val="Times New Roman"/>
      <family val="1"/>
    </font>
    <font>
      <sz val="16"/>
      <color theme="1"/>
      <name val="Calibri"/>
      <family val="2"/>
      <scheme val="minor"/>
    </font>
    <font>
      <sz val="14"/>
      <color theme="1"/>
      <name val="Calibri"/>
      <family val="2"/>
      <scheme val="minor"/>
    </font>
    <font>
      <sz val="11"/>
      <name val="Calibri"/>
      <family val="2"/>
      <scheme val="minor"/>
    </font>
    <font>
      <sz val="36"/>
      <name val="Calibri"/>
      <family val="2"/>
      <scheme val="minor"/>
    </font>
    <font>
      <sz val="11"/>
      <color rgb="FFFD8F0A"/>
      <name val="Calibri"/>
      <family val="2"/>
      <scheme val="minor"/>
    </font>
    <font>
      <sz val="23"/>
      <color rgb="FF000000"/>
      <name val="Calibri"/>
      <family val="2"/>
      <scheme val="minor"/>
    </font>
  </fonts>
  <fills count="11">
    <fill>
      <patternFill patternType="none"/>
    </fill>
    <fill>
      <patternFill patternType="gray125"/>
    </fill>
    <fill>
      <patternFill patternType="solid">
        <fgColor theme="0" tint="-4.9958800012207406E-2"/>
        <bgColor theme="0" tint="-0.14993743705557422"/>
      </patternFill>
    </fill>
    <fill>
      <patternFill patternType="solid">
        <fgColor rgb="FFFFFF00"/>
        <bgColor indexed="64"/>
      </patternFill>
    </fill>
    <fill>
      <patternFill patternType="solid">
        <fgColor rgb="FF2BB673"/>
        <bgColor theme="0" tint="-0.14993743705557422"/>
      </patternFill>
    </fill>
    <fill>
      <patternFill patternType="solid">
        <fgColor rgb="FF595959"/>
        <bgColor theme="0" tint="-0.14993743705557422"/>
      </patternFill>
    </fill>
    <fill>
      <patternFill patternType="solid">
        <fgColor rgb="FF92D050"/>
        <bgColor indexed="64"/>
      </patternFill>
    </fill>
    <fill>
      <patternFill patternType="solid">
        <fgColor rgb="FFFF0000"/>
        <bgColor indexed="64"/>
      </patternFill>
    </fill>
    <fill>
      <patternFill patternType="solid">
        <fgColor rgb="FFFFC000"/>
        <bgColor indexed="64"/>
      </patternFill>
    </fill>
    <fill>
      <patternFill patternType="solid">
        <fgColor rgb="FFF2F2F2"/>
        <bgColor theme="0" tint="-0.14993743705557422"/>
      </patternFill>
    </fill>
    <fill>
      <patternFill patternType="solid">
        <fgColor rgb="FFF2F2F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01">
    <xf numFmtId="0" fontId="0" fillId="0" borderId="0" xfId="0"/>
    <xf numFmtId="0" fontId="0" fillId="0" borderId="0" xfId="0" applyFont="1" applyAlignment="1">
      <alignment horizontal="left" vertical="top"/>
    </xf>
    <xf numFmtId="0" fontId="0" fillId="0" borderId="0" xfId="0" applyAlignment="1">
      <alignment vertical="top"/>
    </xf>
    <xf numFmtId="0" fontId="0" fillId="0" borderId="0" xfId="0" applyAlignment="1">
      <alignment horizontal="left" vertical="top" wrapText="1"/>
    </xf>
    <xf numFmtId="0" fontId="0" fillId="0" borderId="0" xfId="0" applyAlignment="1">
      <alignment wrapText="1"/>
    </xf>
    <xf numFmtId="0" fontId="0" fillId="0" borderId="0" xfId="0" applyFill="1" applyAlignment="1">
      <alignment vertical="top"/>
    </xf>
    <xf numFmtId="0" fontId="0" fillId="0" borderId="0" xfId="0" applyFill="1"/>
    <xf numFmtId="0" fontId="0" fillId="0" borderId="0" xfId="0" applyAlignment="1">
      <alignment horizontal="left" vertical="top" wrapText="1"/>
    </xf>
    <xf numFmtId="0" fontId="4" fillId="0" borderId="0" xfId="0" applyFont="1"/>
    <xf numFmtId="0" fontId="0" fillId="0" borderId="0" xfId="0" applyFont="1" applyFill="1" applyAlignment="1">
      <alignment horizontal="left" vertical="top" wrapText="1"/>
    </xf>
    <xf numFmtId="0" fontId="0" fillId="3" borderId="0" xfId="0" applyFill="1"/>
    <xf numFmtId="0" fontId="5" fillId="4" borderId="1" xfId="0" applyNumberFormat="1" applyFont="1" applyFill="1" applyBorder="1" applyAlignment="1">
      <alignment horizontal="left" vertical="top" wrapText="1"/>
    </xf>
    <xf numFmtId="0" fontId="5" fillId="5" borderId="1" xfId="0" applyNumberFormat="1" applyFont="1" applyFill="1" applyBorder="1" applyAlignment="1">
      <alignment horizontal="left" vertical="top" wrapText="1"/>
    </xf>
    <xf numFmtId="0" fontId="0" fillId="0" borderId="1" xfId="0" applyNumberFormat="1" applyFont="1" applyFill="1" applyBorder="1" applyAlignment="1">
      <alignment horizontal="left" vertical="top" wrapText="1"/>
    </xf>
    <xf numFmtId="0" fontId="0" fillId="0" borderId="1" xfId="0" applyFill="1" applyBorder="1"/>
    <xf numFmtId="0" fontId="1" fillId="0" borderId="1" xfId="0" applyFont="1" applyFill="1" applyBorder="1" applyAlignment="1">
      <alignment wrapText="1"/>
    </xf>
    <xf numFmtId="0" fontId="0" fillId="0" borderId="0" xfId="0" applyFill="1" applyAlignment="1">
      <alignment wrapText="1"/>
    </xf>
    <xf numFmtId="0" fontId="7" fillId="0" borderId="0" xfId="0" applyFont="1" applyAlignment="1">
      <alignment vertical="top"/>
    </xf>
    <xf numFmtId="0" fontId="0" fillId="2" borderId="1" xfId="0" applyNumberFormat="1" applyFont="1" applyFill="1" applyBorder="1" applyAlignment="1">
      <alignment horizontal="left" vertical="top" wrapText="1"/>
    </xf>
    <xf numFmtId="0" fontId="0" fillId="2" borderId="1" xfId="0" applyFont="1" applyFill="1" applyBorder="1" applyAlignment="1">
      <alignment horizontal="left" vertical="top" wrapText="1"/>
    </xf>
    <xf numFmtId="0" fontId="0" fillId="0" borderId="1" xfId="0" applyFont="1" applyFill="1" applyBorder="1" applyAlignment="1">
      <alignment horizontal="left" vertical="top" wrapText="1"/>
    </xf>
    <xf numFmtId="0" fontId="0" fillId="0" borderId="3" xfId="0" applyBorder="1"/>
    <xf numFmtId="0" fontId="10" fillId="0" borderId="3" xfId="0" applyFont="1" applyBorder="1"/>
    <xf numFmtId="0" fontId="0" fillId="0" borderId="3" xfId="0" applyBorder="1" applyAlignment="1">
      <alignment wrapText="1"/>
    </xf>
    <xf numFmtId="0" fontId="0" fillId="0" borderId="4" xfId="0" applyBorder="1" applyAlignment="1">
      <alignment wrapText="1"/>
    </xf>
    <xf numFmtId="0" fontId="3" fillId="0" borderId="5" xfId="0" applyFont="1" applyBorder="1" applyAlignment="1">
      <alignment vertical="top"/>
    </xf>
    <xf numFmtId="0" fontId="2" fillId="0" borderId="6" xfId="0" applyFont="1" applyBorder="1" applyAlignment="1">
      <alignment vertical="top" wrapText="1"/>
    </xf>
    <xf numFmtId="0" fontId="0" fillId="0" borderId="6" xfId="0" applyFont="1" applyBorder="1" applyAlignment="1">
      <alignment vertical="top" wrapText="1"/>
    </xf>
    <xf numFmtId="0" fontId="0" fillId="0" borderId="6" xfId="0" applyBorder="1"/>
    <xf numFmtId="0" fontId="0" fillId="0" borderId="8" xfId="0" applyBorder="1"/>
    <xf numFmtId="0" fontId="0" fillId="0" borderId="0" xfId="0" applyBorder="1"/>
    <xf numFmtId="0" fontId="0" fillId="0" borderId="9" xfId="0" applyBorder="1"/>
    <xf numFmtId="0" fontId="6" fillId="0" borderId="8" xfId="0" applyFont="1" applyBorder="1"/>
    <xf numFmtId="0" fontId="0" fillId="0" borderId="0" xfId="0" applyBorder="1" applyAlignment="1">
      <alignment wrapText="1"/>
    </xf>
    <xf numFmtId="9" fontId="0" fillId="0" borderId="0" xfId="0" applyNumberFormat="1" applyBorder="1"/>
    <xf numFmtId="0" fontId="9" fillId="0" borderId="7" xfId="0" applyFont="1" applyBorder="1" applyAlignment="1">
      <alignment horizontal="right" vertical="center"/>
    </xf>
    <xf numFmtId="0" fontId="8" fillId="0" borderId="1" xfId="0" applyFont="1" applyFill="1" applyBorder="1" applyAlignment="1"/>
    <xf numFmtId="0" fontId="8" fillId="0" borderId="1" xfId="0" applyNumberFormat="1" applyFont="1" applyFill="1" applyBorder="1" applyAlignment="1">
      <alignment horizontal="left" vertical="top" wrapText="1"/>
    </xf>
    <xf numFmtId="0" fontId="8" fillId="0" borderId="1" xfId="0" applyFont="1" applyFill="1" applyBorder="1" applyAlignment="1">
      <alignment wrapText="1"/>
    </xf>
    <xf numFmtId="0" fontId="9" fillId="0" borderId="0" xfId="0" applyFont="1" applyAlignment="1">
      <alignment horizontal="right" vertical="center"/>
    </xf>
    <xf numFmtId="0" fontId="0" fillId="2" borderId="7" xfId="0" applyNumberFormat="1" applyFont="1" applyFill="1" applyBorder="1" applyAlignment="1">
      <alignment horizontal="left" vertical="top" wrapText="1"/>
    </xf>
    <xf numFmtId="164" fontId="0" fillId="0" borderId="1" xfId="0" applyNumberFormat="1" applyFont="1" applyFill="1" applyBorder="1" applyAlignment="1">
      <alignment horizontal="left" vertical="top" wrapText="1"/>
    </xf>
    <xf numFmtId="164" fontId="0" fillId="2" borderId="1" xfId="0" applyNumberFormat="1" applyFont="1" applyFill="1" applyBorder="1" applyAlignment="1">
      <alignment horizontal="left" vertical="top" wrapText="1"/>
    </xf>
    <xf numFmtId="0" fontId="12" fillId="0" borderId="3" xfId="0" applyFont="1" applyBorder="1"/>
    <xf numFmtId="0" fontId="13" fillId="0" borderId="0" xfId="0" applyFont="1" applyAlignment="1">
      <alignment horizontal="right" vertical="top"/>
    </xf>
    <xf numFmtId="0" fontId="0" fillId="0" borderId="1" xfId="0" applyFill="1" applyBorder="1" applyAlignment="1">
      <alignment wrapText="1"/>
    </xf>
    <xf numFmtId="0" fontId="0" fillId="0" borderId="0" xfId="0" applyFill="1" applyAlignment="1">
      <alignment horizontal="left" vertical="top" wrapText="1"/>
    </xf>
    <xf numFmtId="0" fontId="7" fillId="0" borderId="0" xfId="0" applyFont="1"/>
    <xf numFmtId="0" fontId="0" fillId="2" borderId="12" xfId="0" applyFont="1" applyFill="1" applyBorder="1" applyAlignment="1">
      <alignment horizontal="left" vertical="top" wrapText="1"/>
    </xf>
    <xf numFmtId="0" fontId="0" fillId="0" borderId="12" xfId="0" applyFont="1" applyFill="1" applyBorder="1" applyAlignment="1">
      <alignment horizontal="left" vertical="top" wrapText="1"/>
    </xf>
    <xf numFmtId="0" fontId="5" fillId="4" borderId="11" xfId="0" applyNumberFormat="1" applyFont="1" applyFill="1" applyBorder="1" applyAlignment="1">
      <alignment horizontal="left" vertical="top" wrapText="1"/>
    </xf>
    <xf numFmtId="0" fontId="5" fillId="4" borderId="4" xfId="0" applyNumberFormat="1" applyFont="1" applyFill="1" applyBorder="1" applyAlignment="1">
      <alignment horizontal="left" vertical="top" wrapText="1"/>
    </xf>
    <xf numFmtId="0" fontId="5" fillId="4" borderId="13" xfId="0" applyNumberFormat="1" applyFont="1" applyFill="1" applyBorder="1" applyAlignment="1">
      <alignment horizontal="left" vertical="top" wrapText="1"/>
    </xf>
    <xf numFmtId="165" fontId="0" fillId="0" borderId="1" xfId="0" applyNumberFormat="1" applyFill="1" applyBorder="1" applyAlignment="1">
      <alignment vertical="top" wrapText="1"/>
    </xf>
    <xf numFmtId="0" fontId="14" fillId="0" borderId="0" xfId="0" applyFont="1" applyFill="1" applyAlignment="1">
      <alignment horizontal="left" vertical="top" wrapText="1"/>
    </xf>
    <xf numFmtId="0" fontId="14" fillId="0" borderId="1" xfId="0" applyNumberFormat="1" applyFont="1" applyFill="1" applyBorder="1" applyAlignment="1">
      <alignment horizontal="left" vertical="top" wrapText="1"/>
    </xf>
    <xf numFmtId="0" fontId="14" fillId="0" borderId="2" xfId="0" applyFont="1" applyFill="1" applyBorder="1" applyAlignment="1">
      <alignment horizontal="left" vertical="top" wrapText="1"/>
    </xf>
    <xf numFmtId="0" fontId="14" fillId="0" borderId="1" xfId="0" applyFont="1" applyFill="1" applyBorder="1" applyAlignment="1">
      <alignment horizontal="left" vertical="top" wrapText="1"/>
    </xf>
    <xf numFmtId="0" fontId="0" fillId="0" borderId="1" xfId="0" applyBorder="1"/>
    <xf numFmtId="0" fontId="0" fillId="3" borderId="0" xfId="0" applyFill="1" applyAlignment="1">
      <alignment wrapText="1"/>
    </xf>
    <xf numFmtId="0" fontId="0" fillId="6" borderId="1" xfId="0" applyFill="1" applyBorder="1" applyAlignment="1">
      <alignment wrapText="1"/>
    </xf>
    <xf numFmtId="0" fontId="0" fillId="3" borderId="1" xfId="0" applyFill="1" applyBorder="1" applyAlignment="1">
      <alignment wrapText="1"/>
    </xf>
    <xf numFmtId="0" fontId="0" fillId="8" borderId="1" xfId="0" applyFill="1" applyBorder="1" applyAlignment="1">
      <alignment wrapText="1"/>
    </xf>
    <xf numFmtId="0" fontId="0" fillId="7" borderId="1" xfId="0" applyFill="1" applyBorder="1" applyAlignment="1">
      <alignment wrapText="1"/>
    </xf>
    <xf numFmtId="0" fontId="4" fillId="0" borderId="0" xfId="0" applyFont="1" applyFill="1" applyAlignment="1">
      <alignment horizontal="left" vertical="top"/>
    </xf>
    <xf numFmtId="0" fontId="0" fillId="2" borderId="14" xfId="0" applyNumberFormat="1" applyFont="1" applyFill="1" applyBorder="1" applyAlignment="1">
      <alignment horizontal="left" vertical="top" wrapText="1"/>
    </xf>
    <xf numFmtId="0" fontId="0" fillId="0" borderId="14" xfId="0" applyNumberFormat="1" applyFont="1" applyFill="1" applyBorder="1" applyAlignment="1">
      <alignment horizontal="left" vertical="top" wrapText="1"/>
    </xf>
    <xf numFmtId="0" fontId="0" fillId="2" borderId="2" xfId="0" applyNumberFormat="1" applyFont="1" applyFill="1" applyBorder="1" applyAlignment="1">
      <alignment horizontal="left" vertical="top" wrapText="1"/>
    </xf>
    <xf numFmtId="0" fontId="0" fillId="2" borderId="5" xfId="0" applyFont="1" applyFill="1" applyBorder="1" applyAlignment="1">
      <alignment horizontal="left" vertical="top" wrapText="1"/>
    </xf>
    <xf numFmtId="0" fontId="0" fillId="0" borderId="0" xfId="0" applyAlignment="1">
      <alignment horizontal="left" vertical="top"/>
    </xf>
    <xf numFmtId="0" fontId="1" fillId="0" borderId="12" xfId="0" applyFont="1" applyFill="1" applyBorder="1" applyAlignment="1">
      <alignment wrapText="1"/>
    </xf>
    <xf numFmtId="0" fontId="0" fillId="0" borderId="12" xfId="0" applyFill="1" applyBorder="1"/>
    <xf numFmtId="0" fontId="6" fillId="0" borderId="0" xfId="0" applyFont="1" applyBorder="1" applyAlignment="1">
      <alignment horizontal="left" vertical="top"/>
    </xf>
    <xf numFmtId="0" fontId="0" fillId="0" borderId="1" xfId="0" applyFill="1" applyBorder="1" applyAlignment="1">
      <alignment horizontal="left" vertical="top" wrapText="1"/>
    </xf>
    <xf numFmtId="0" fontId="0" fillId="9" borderId="1" xfId="0" applyNumberFormat="1" applyFont="1" applyFill="1" applyBorder="1" applyAlignment="1">
      <alignment horizontal="left" vertical="top" wrapText="1"/>
    </xf>
    <xf numFmtId="0" fontId="0" fillId="9" borderId="12" xfId="0" applyFont="1" applyFill="1" applyBorder="1" applyAlignment="1">
      <alignment horizontal="left" vertical="top" wrapText="1"/>
    </xf>
    <xf numFmtId="0" fontId="0" fillId="0" borderId="1" xfId="0" applyBorder="1" applyAlignment="1">
      <alignment wrapText="1"/>
    </xf>
    <xf numFmtId="0" fontId="17" fillId="0" borderId="2" xfId="0" applyFont="1" applyBorder="1"/>
    <xf numFmtId="0" fontId="8" fillId="0" borderId="0" xfId="0" applyFont="1" applyFill="1" applyBorder="1" applyAlignment="1">
      <alignment wrapText="1"/>
    </xf>
    <xf numFmtId="0" fontId="0" fillId="0" borderId="0" xfId="0" applyFill="1" applyBorder="1"/>
    <xf numFmtId="0" fontId="0" fillId="0" borderId="1" xfId="0" applyBorder="1" applyAlignment="1">
      <alignment horizontal="center" vertical="center" textRotation="90" wrapText="1"/>
    </xf>
    <xf numFmtId="0" fontId="13" fillId="0" borderId="0" xfId="0" applyFont="1" applyAlignment="1">
      <alignment horizontal="right" vertical="center"/>
    </xf>
    <xf numFmtId="0" fontId="0" fillId="3" borderId="0" xfId="0" applyFill="1" applyAlignment="1"/>
    <xf numFmtId="0" fontId="0" fillId="0" borderId="0" xfId="0" applyFill="1" applyAlignment="1"/>
    <xf numFmtId="0" fontId="0" fillId="0" borderId="0" xfId="0" applyAlignment="1"/>
    <xf numFmtId="0" fontId="14" fillId="0" borderId="0" xfId="0" applyFont="1" applyFill="1" applyAlignment="1">
      <alignment vertical="top" wrapText="1"/>
    </xf>
    <xf numFmtId="0" fontId="16" fillId="0" borderId="0" xfId="0" applyFont="1" applyFill="1" applyAlignment="1">
      <alignment vertical="top" wrapText="1"/>
    </xf>
    <xf numFmtId="0" fontId="14" fillId="0" borderId="10" xfId="0" applyFont="1" applyFill="1" applyBorder="1" applyAlignment="1">
      <alignment vertical="top" wrapText="1"/>
    </xf>
    <xf numFmtId="0" fontId="14" fillId="0" borderId="10" xfId="0" applyFont="1" applyBorder="1" applyAlignment="1">
      <alignment wrapText="1"/>
    </xf>
    <xf numFmtId="0" fontId="15" fillId="0" borderId="10" xfId="0" applyFont="1" applyBorder="1" applyAlignment="1">
      <alignment wrapText="1"/>
    </xf>
    <xf numFmtId="0" fontId="13" fillId="0" borderId="9" xfId="0" applyFont="1" applyBorder="1" applyAlignment="1">
      <alignment horizontal="right" vertical="center"/>
    </xf>
    <xf numFmtId="0" fontId="0" fillId="0" borderId="1" xfId="0" applyBorder="1" applyAlignment="1">
      <alignment vertical="top" wrapText="1"/>
    </xf>
    <xf numFmtId="0" fontId="0" fillId="0" borderId="13" xfId="0" applyBorder="1"/>
    <xf numFmtId="0" fontId="0" fillId="0" borderId="10" xfId="0" applyBorder="1"/>
    <xf numFmtId="0" fontId="0" fillId="0" borderId="11" xfId="0" applyBorder="1"/>
    <xf numFmtId="0" fontId="0" fillId="10" borderId="1" xfId="0" applyNumberFormat="1" applyFont="1" applyFill="1" applyBorder="1" applyAlignment="1">
      <alignment horizontal="left" vertical="top" wrapText="1"/>
    </xf>
    <xf numFmtId="0" fontId="0" fillId="0" borderId="1" xfId="0" applyBorder="1" applyAlignment="1">
      <alignment horizontal="center" vertical="center" textRotation="90" wrapText="1"/>
    </xf>
    <xf numFmtId="0" fontId="0" fillId="0" borderId="1" xfId="0" applyBorder="1" applyAlignment="1">
      <alignment horizontal="center" vertical="center" textRotation="90"/>
    </xf>
    <xf numFmtId="0" fontId="0" fillId="0" borderId="2" xfId="0" applyBorder="1" applyAlignment="1">
      <alignment horizontal="center" vertical="center" textRotation="90" wrapText="1"/>
    </xf>
    <xf numFmtId="0" fontId="0" fillId="0" borderId="3" xfId="0" applyBorder="1" applyAlignment="1">
      <alignment horizontal="center" vertical="center" textRotation="90" wrapText="1"/>
    </xf>
    <xf numFmtId="0" fontId="0" fillId="0" borderId="4" xfId="0" applyBorder="1" applyAlignment="1">
      <alignment horizontal="center" vertical="center" textRotation="90" wrapText="1"/>
    </xf>
  </cellXfs>
  <cellStyles count="1">
    <cellStyle name="Normal" xfId="0" builtinId="0"/>
  </cellStyles>
  <dxfs count="1569">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2BB673"/>
        </patternFill>
      </fill>
    </dxf>
    <dxf>
      <fill>
        <patternFill>
          <bgColor rgb="FF92D050"/>
        </patternFill>
      </fill>
    </dxf>
    <dxf>
      <fill>
        <patternFill>
          <bgColor rgb="FFFFFF00"/>
        </patternFill>
      </fill>
    </dxf>
    <dxf>
      <fill>
        <patternFill>
          <bgColor rgb="FFFFC000"/>
        </patternFill>
      </fill>
    </dxf>
    <dxf>
      <fill>
        <patternFill>
          <bgColor rgb="FF2BB673"/>
        </patternFill>
      </fill>
    </dxf>
    <dxf>
      <fill>
        <patternFill>
          <bgColor rgb="FF92D050"/>
        </patternFill>
      </fill>
    </dxf>
    <dxf>
      <fill>
        <patternFill>
          <bgColor rgb="FFFFFF00"/>
        </patternFill>
      </fill>
    </dxf>
    <dxf>
      <fill>
        <patternFill>
          <bgColor rgb="FFFFC000"/>
        </patternFill>
      </fill>
    </dxf>
    <dxf>
      <fill>
        <patternFill>
          <bgColor rgb="FF2BB673"/>
        </patternFill>
      </fill>
    </dxf>
    <dxf>
      <fill>
        <patternFill>
          <bgColor rgb="FF92D050"/>
        </patternFill>
      </fill>
    </dxf>
    <dxf>
      <fill>
        <patternFill>
          <bgColor rgb="FFFFFF00"/>
        </patternFill>
      </fill>
    </dxf>
    <dxf>
      <fill>
        <patternFill>
          <bgColor rgb="FFFFC000"/>
        </patternFill>
      </fill>
    </dxf>
    <dxf>
      <fill>
        <patternFill>
          <bgColor rgb="FF2BB673"/>
        </patternFill>
      </fill>
    </dxf>
    <dxf>
      <fill>
        <patternFill>
          <bgColor rgb="FF92D050"/>
        </patternFill>
      </fill>
    </dxf>
    <dxf>
      <fill>
        <patternFill>
          <bgColor rgb="FFFFFF00"/>
        </patternFill>
      </fill>
    </dxf>
    <dxf>
      <fill>
        <patternFill>
          <bgColor rgb="FFFFC000"/>
        </patternFill>
      </fill>
    </dxf>
    <dxf>
      <fill>
        <patternFill>
          <bgColor rgb="FF2BB673"/>
        </patternFill>
      </fill>
    </dxf>
    <dxf>
      <fill>
        <patternFill>
          <bgColor rgb="FF92D050"/>
        </patternFill>
      </fill>
    </dxf>
    <dxf>
      <fill>
        <patternFill>
          <bgColor rgb="FFFFFF00"/>
        </patternFill>
      </fill>
    </dxf>
    <dxf>
      <fill>
        <patternFill>
          <bgColor rgb="FFFFC000"/>
        </patternFill>
      </fill>
    </dxf>
    <dxf>
      <fill>
        <patternFill>
          <bgColor rgb="FF2BB673"/>
        </patternFill>
      </fill>
    </dxf>
    <dxf>
      <fill>
        <patternFill>
          <bgColor rgb="FF92D050"/>
        </patternFill>
      </fill>
    </dxf>
    <dxf>
      <fill>
        <patternFill>
          <bgColor rgb="FFFFFF00"/>
        </patternFill>
      </fill>
    </dxf>
    <dxf>
      <fill>
        <patternFill>
          <bgColor rgb="FFFFC000"/>
        </patternFill>
      </fill>
    </dxf>
    <dxf>
      <fill>
        <patternFill>
          <bgColor rgb="FF2BB673"/>
        </patternFill>
      </fill>
    </dxf>
    <dxf>
      <fill>
        <patternFill>
          <bgColor rgb="FF92D050"/>
        </patternFill>
      </fill>
    </dxf>
    <dxf>
      <fill>
        <patternFill>
          <bgColor rgb="FFFFFF00"/>
        </patternFill>
      </fill>
    </dxf>
    <dxf>
      <fill>
        <patternFill>
          <bgColor rgb="FFFFC000"/>
        </patternFill>
      </fill>
    </dxf>
    <dxf>
      <fill>
        <patternFill>
          <bgColor rgb="FF2BB673"/>
        </patternFill>
      </fill>
    </dxf>
    <dxf>
      <fill>
        <patternFill>
          <bgColor rgb="FF92D050"/>
        </patternFill>
      </fill>
    </dxf>
    <dxf>
      <fill>
        <patternFill>
          <bgColor rgb="FFFFFF00"/>
        </patternFill>
      </fill>
    </dxf>
    <dxf>
      <fill>
        <patternFill>
          <bgColor rgb="FFFFC000"/>
        </patternFill>
      </fill>
    </dxf>
    <dxf>
      <fill>
        <patternFill>
          <bgColor rgb="FF2BB673"/>
        </patternFill>
      </fill>
    </dxf>
    <dxf>
      <fill>
        <patternFill>
          <bgColor rgb="FF92D050"/>
        </patternFill>
      </fill>
    </dxf>
    <dxf>
      <fill>
        <patternFill>
          <bgColor rgb="FFFFFF00"/>
        </patternFill>
      </fill>
    </dxf>
    <dxf>
      <fill>
        <patternFill>
          <bgColor rgb="FFFFC000"/>
        </patternFill>
      </fill>
    </dxf>
    <dxf>
      <fill>
        <patternFill>
          <bgColor rgb="FF2BB673"/>
        </patternFill>
      </fill>
    </dxf>
    <dxf>
      <fill>
        <patternFill>
          <bgColor rgb="FF92D050"/>
        </patternFill>
      </fill>
    </dxf>
    <dxf>
      <fill>
        <patternFill>
          <bgColor rgb="FFFFFF00"/>
        </patternFill>
      </fill>
    </dxf>
    <dxf>
      <fill>
        <patternFill>
          <bgColor rgb="FFFFC000"/>
        </patternFill>
      </fill>
    </dxf>
    <dxf>
      <fill>
        <patternFill>
          <bgColor rgb="FF2BB673"/>
        </patternFill>
      </fill>
    </dxf>
    <dxf>
      <fill>
        <patternFill>
          <bgColor rgb="FF92D050"/>
        </patternFill>
      </fill>
    </dxf>
    <dxf>
      <fill>
        <patternFill>
          <bgColor rgb="FFFFFF00"/>
        </patternFill>
      </fill>
    </dxf>
    <dxf>
      <fill>
        <patternFill>
          <bgColor rgb="FFFFC000"/>
        </patternFill>
      </fill>
    </dxf>
    <dxf>
      <fill>
        <patternFill>
          <bgColor rgb="FF2BB673"/>
        </patternFill>
      </fill>
    </dxf>
    <dxf>
      <fill>
        <patternFill>
          <bgColor rgb="FF92D050"/>
        </patternFill>
      </fill>
    </dxf>
    <dxf>
      <fill>
        <patternFill>
          <bgColor rgb="FFFFFF00"/>
        </patternFill>
      </fill>
    </dxf>
    <dxf>
      <fill>
        <patternFill>
          <bgColor rgb="FFFFC000"/>
        </patternFill>
      </fill>
    </dxf>
    <dxf>
      <fill>
        <patternFill>
          <bgColor rgb="FF2BB673"/>
        </patternFill>
      </fill>
    </dxf>
    <dxf>
      <fill>
        <patternFill>
          <bgColor rgb="FF92D050"/>
        </patternFill>
      </fill>
    </dxf>
    <dxf>
      <fill>
        <patternFill>
          <bgColor rgb="FFFFFF00"/>
        </patternFill>
      </fill>
    </dxf>
    <dxf>
      <fill>
        <patternFill>
          <bgColor rgb="FFFFC000"/>
        </patternFill>
      </fill>
    </dxf>
    <dxf>
      <fill>
        <patternFill>
          <bgColor rgb="FF2BB673"/>
        </patternFill>
      </fill>
    </dxf>
    <dxf>
      <fill>
        <patternFill>
          <bgColor rgb="FF92D050"/>
        </patternFill>
      </fill>
    </dxf>
    <dxf>
      <fill>
        <patternFill>
          <bgColor rgb="FFFFFF00"/>
        </patternFill>
      </fill>
    </dxf>
    <dxf>
      <fill>
        <patternFill>
          <bgColor rgb="FFFFC000"/>
        </patternFill>
      </fill>
    </dxf>
    <dxf>
      <fill>
        <patternFill>
          <bgColor rgb="FF2BB673"/>
        </patternFill>
      </fill>
    </dxf>
    <dxf>
      <fill>
        <patternFill>
          <bgColor rgb="FF92D050"/>
        </patternFill>
      </fill>
    </dxf>
    <dxf>
      <fill>
        <patternFill>
          <bgColor rgb="FFFFFF00"/>
        </patternFill>
      </fill>
    </dxf>
    <dxf>
      <fill>
        <patternFill>
          <bgColor rgb="FFFFC000"/>
        </patternFill>
      </fill>
    </dxf>
    <dxf>
      <fill>
        <patternFill>
          <bgColor rgb="FF2BB673"/>
        </patternFill>
      </fill>
    </dxf>
    <dxf>
      <fill>
        <patternFill>
          <bgColor rgb="FF92D050"/>
        </patternFill>
      </fill>
    </dxf>
    <dxf>
      <fill>
        <patternFill>
          <bgColor rgb="FFFFFF00"/>
        </patternFill>
      </fill>
    </dxf>
    <dxf>
      <fill>
        <patternFill>
          <bgColor rgb="FFFFC000"/>
        </patternFill>
      </fill>
    </dxf>
    <dxf>
      <fill>
        <patternFill>
          <bgColor rgb="FF2BB673"/>
        </patternFill>
      </fill>
    </dxf>
    <dxf>
      <fill>
        <patternFill>
          <bgColor rgb="FF92D050"/>
        </patternFill>
      </fill>
    </dxf>
    <dxf>
      <fill>
        <patternFill>
          <bgColor rgb="FFFFFF00"/>
        </patternFill>
      </fill>
    </dxf>
    <dxf>
      <fill>
        <patternFill>
          <bgColor rgb="FFFFC000"/>
        </patternFill>
      </fill>
    </dxf>
    <dxf>
      <fill>
        <patternFill>
          <bgColor rgb="FF2BB673"/>
        </patternFill>
      </fill>
    </dxf>
    <dxf>
      <fill>
        <patternFill>
          <bgColor rgb="FF92D050"/>
        </patternFill>
      </fill>
    </dxf>
    <dxf>
      <fill>
        <patternFill>
          <bgColor rgb="FFFFFF00"/>
        </patternFill>
      </fill>
    </dxf>
    <dxf>
      <fill>
        <patternFill>
          <bgColor rgb="FFFFC000"/>
        </patternFill>
      </fill>
    </dxf>
    <dxf>
      <fill>
        <patternFill>
          <bgColor rgb="FF2BB673"/>
        </patternFill>
      </fill>
    </dxf>
    <dxf>
      <fill>
        <patternFill>
          <bgColor rgb="FF92D050"/>
        </patternFill>
      </fill>
    </dxf>
    <dxf>
      <fill>
        <patternFill>
          <bgColor rgb="FFFFFF00"/>
        </patternFill>
      </fill>
    </dxf>
    <dxf>
      <fill>
        <patternFill>
          <bgColor rgb="FFFFC000"/>
        </patternFill>
      </fill>
    </dxf>
    <dxf>
      <fill>
        <patternFill>
          <bgColor rgb="FF2BB673"/>
        </patternFill>
      </fill>
    </dxf>
    <dxf>
      <fill>
        <patternFill>
          <bgColor rgb="FF92D050"/>
        </patternFill>
      </fill>
    </dxf>
    <dxf>
      <fill>
        <patternFill>
          <bgColor rgb="FFFFFF00"/>
        </patternFill>
      </fill>
    </dxf>
    <dxf>
      <fill>
        <patternFill>
          <bgColor rgb="FFFFC000"/>
        </patternFill>
      </fill>
    </dxf>
    <dxf>
      <fill>
        <patternFill>
          <bgColor rgb="FF2BB673"/>
        </patternFill>
      </fill>
    </dxf>
    <dxf>
      <fill>
        <patternFill>
          <bgColor rgb="FF92D050"/>
        </patternFill>
      </fill>
    </dxf>
    <dxf>
      <fill>
        <patternFill>
          <bgColor rgb="FFFFFF00"/>
        </patternFill>
      </fill>
    </dxf>
    <dxf>
      <fill>
        <patternFill>
          <bgColor rgb="FFFFC000"/>
        </patternFill>
      </fill>
    </dxf>
    <dxf>
      <fill>
        <patternFill>
          <bgColor rgb="FF2BB673"/>
        </patternFill>
      </fill>
    </dxf>
    <dxf>
      <fill>
        <patternFill>
          <bgColor rgb="FF92D050"/>
        </patternFill>
      </fill>
    </dxf>
    <dxf>
      <fill>
        <patternFill>
          <bgColor rgb="FFFFFF00"/>
        </patternFill>
      </fill>
    </dxf>
    <dxf>
      <fill>
        <patternFill>
          <bgColor rgb="FFFFC000"/>
        </patternFill>
      </fill>
    </dxf>
    <dxf>
      <fill>
        <patternFill>
          <bgColor rgb="FF2BB673"/>
        </patternFill>
      </fill>
    </dxf>
    <dxf>
      <fill>
        <patternFill>
          <bgColor rgb="FF92D050"/>
        </patternFill>
      </fill>
    </dxf>
    <dxf>
      <fill>
        <patternFill>
          <bgColor rgb="FFFFFF00"/>
        </patternFill>
      </fill>
    </dxf>
    <dxf>
      <fill>
        <patternFill>
          <bgColor rgb="FFFFC000"/>
        </patternFill>
      </fill>
    </dxf>
    <dxf>
      <fill>
        <patternFill>
          <bgColor rgb="FF2BB673"/>
        </patternFill>
      </fill>
    </dxf>
    <dxf>
      <fill>
        <patternFill>
          <bgColor rgb="FF2BB673"/>
        </patternFill>
      </fill>
    </dxf>
    <dxf>
      <fill>
        <patternFill>
          <bgColor rgb="FF2BB673"/>
        </patternFill>
      </fill>
    </dxf>
    <dxf>
      <fill>
        <patternFill>
          <bgColor rgb="FF2BB673"/>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2BB673"/>
        </patternFill>
      </fill>
    </dxf>
    <dxf>
      <fill>
        <patternFill>
          <bgColor rgb="FF92D050"/>
        </patternFill>
      </fill>
    </dxf>
    <dxf>
      <fill>
        <patternFill>
          <bgColor rgb="FFFFFF00"/>
        </patternFill>
      </fill>
    </dxf>
    <dxf>
      <fill>
        <patternFill>
          <bgColor rgb="FFFFC000"/>
        </patternFill>
      </fill>
    </dxf>
    <dxf>
      <fill>
        <patternFill>
          <bgColor rgb="FF2BB673"/>
        </patternFill>
      </fill>
    </dxf>
    <dxf>
      <fill>
        <patternFill>
          <bgColor rgb="FF92D050"/>
        </patternFill>
      </fill>
    </dxf>
    <dxf>
      <fill>
        <patternFill>
          <bgColor rgb="FFFFFF00"/>
        </patternFill>
      </fill>
    </dxf>
    <dxf>
      <fill>
        <patternFill>
          <bgColor rgb="FFFFC000"/>
        </patternFill>
      </fill>
    </dxf>
    <dxf>
      <fill>
        <patternFill>
          <bgColor rgb="FF2BB673"/>
        </patternFill>
      </fill>
    </dxf>
    <dxf>
      <fill>
        <patternFill>
          <bgColor rgb="FF92D050"/>
        </patternFill>
      </fill>
    </dxf>
    <dxf>
      <fill>
        <patternFill>
          <bgColor rgb="FFFFFF00"/>
        </patternFill>
      </fill>
    </dxf>
    <dxf>
      <fill>
        <patternFill>
          <bgColor rgb="FFFFC000"/>
        </patternFill>
      </fill>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top"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scheme val="minor"/>
      </font>
      <numFmt numFmtId="0" formatCode="General"/>
      <fill>
        <patternFill patternType="solid">
          <fgColor theme="0" tint="-0.14993743705557422"/>
          <bgColor theme="0" tint="-4.9958800012207406E-2"/>
        </patternFill>
      </fill>
      <alignment horizontal="left" vertical="top"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border>
        <bottom style="thin">
          <color indexed="64"/>
        </bottom>
      </border>
    </dxf>
    <dxf>
      <font>
        <b/>
        <i val="0"/>
        <strike val="0"/>
        <condense val="0"/>
        <extend val="0"/>
        <outline val="0"/>
        <shadow val="0"/>
        <u val="none"/>
        <vertAlign val="baseline"/>
        <sz val="13"/>
        <color theme="0"/>
        <name val="Calibri"/>
        <scheme val="minor"/>
      </font>
      <numFmt numFmtId="0" formatCode="General"/>
      <fill>
        <patternFill patternType="solid">
          <fgColor theme="0" tint="-0.14993743705557422"/>
          <bgColor rgb="FF2BB673"/>
        </patternFill>
      </fill>
      <alignment horizontal="left" vertical="top"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92D05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92D05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92D05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92D05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92D05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92D05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92D05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92D05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92D05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92D05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92D05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92D05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92D05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92D05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92D05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92D05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92D05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92D050"/>
        </patternFill>
      </fill>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top"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scheme val="minor"/>
      </font>
      <numFmt numFmtId="0" formatCode="General"/>
      <fill>
        <patternFill patternType="solid">
          <fgColor theme="0" tint="-0.14993743705557422"/>
          <bgColor theme="0" tint="-4.9958800012207406E-2"/>
        </patternFill>
      </fill>
      <alignment horizontal="left" vertical="top"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border>
        <bottom style="thin">
          <color indexed="64"/>
        </bottom>
      </border>
    </dxf>
    <dxf>
      <font>
        <b/>
        <i val="0"/>
        <strike val="0"/>
        <condense val="0"/>
        <extend val="0"/>
        <outline val="0"/>
        <shadow val="0"/>
        <u val="none"/>
        <vertAlign val="baseline"/>
        <sz val="13"/>
        <color theme="0"/>
        <name val="Calibri"/>
        <scheme val="minor"/>
      </font>
      <numFmt numFmtId="0" formatCode="General"/>
      <fill>
        <patternFill patternType="solid">
          <fgColor theme="0" tint="-0.14993743705557422"/>
          <bgColor rgb="FF2BB673"/>
        </patternFill>
      </fill>
      <alignment horizontal="left" vertical="top"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92D05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92D05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92D05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92D05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92D05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92D05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92D05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92D05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92D05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92D05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92D05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92D05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92D05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92D05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92D05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92D05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92D05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92D05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92D050"/>
        </patternFill>
      </fill>
    </dxf>
    <dxf>
      <fill>
        <patternFill>
          <bgColor rgb="FFFF0000"/>
        </patternFill>
      </fill>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top"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scheme val="minor"/>
      </font>
      <numFmt numFmtId="0" formatCode="General"/>
      <fill>
        <patternFill patternType="solid">
          <fgColor theme="0" tint="-0.14993743705557422"/>
          <bgColor theme="0" tint="-4.9958800012207406E-2"/>
        </patternFill>
      </fill>
      <alignment horizontal="left" vertical="top"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border>
        <bottom style="thin">
          <color indexed="64"/>
        </bottom>
      </border>
    </dxf>
    <dxf>
      <font>
        <b/>
        <i val="0"/>
        <strike val="0"/>
        <condense val="0"/>
        <extend val="0"/>
        <outline val="0"/>
        <shadow val="0"/>
        <u val="none"/>
        <vertAlign val="baseline"/>
        <sz val="13"/>
        <color theme="0"/>
        <name val="Calibri"/>
        <scheme val="minor"/>
      </font>
      <numFmt numFmtId="0" formatCode="General"/>
      <fill>
        <patternFill patternType="solid">
          <fgColor theme="0" tint="-0.14993743705557422"/>
          <bgColor rgb="FF2BB673"/>
        </patternFill>
      </fill>
      <alignment horizontal="left" vertical="top"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92D05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92D05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92D05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92D05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92D05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92D05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92D05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92D050"/>
        </patternFill>
      </fill>
    </dxf>
    <dxf>
      <fill>
        <patternFill>
          <bgColor rgb="FFFF0000"/>
        </patternFill>
      </fill>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top"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scheme val="minor"/>
      </font>
      <numFmt numFmtId="0" formatCode="General"/>
      <fill>
        <patternFill patternType="solid">
          <fgColor theme="0" tint="-0.14993743705557422"/>
          <bgColor theme="0" tint="-4.9958800012207406E-2"/>
        </patternFill>
      </fill>
      <alignment horizontal="left" vertical="top"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border>
        <bottom style="thin">
          <color indexed="64"/>
        </bottom>
      </border>
    </dxf>
    <dxf>
      <font>
        <b/>
        <i val="0"/>
        <strike val="0"/>
        <condense val="0"/>
        <extend val="0"/>
        <outline val="0"/>
        <shadow val="0"/>
        <u val="none"/>
        <vertAlign val="baseline"/>
        <sz val="13"/>
        <color theme="0"/>
        <name val="Calibri"/>
        <scheme val="minor"/>
      </font>
      <numFmt numFmtId="0" formatCode="General"/>
      <fill>
        <patternFill patternType="solid">
          <fgColor theme="0" tint="-0.14993743705557422"/>
          <bgColor rgb="FF2BB673"/>
        </patternFill>
      </fill>
      <alignment horizontal="left" vertical="top"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92D05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92D05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92D05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92D05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92D05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92D05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92D05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92D05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92D05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92D05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92D05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92D05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92D05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92D05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92D05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92D05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92D05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92D05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92D05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92D05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92D050"/>
        </patternFill>
      </fill>
    </dxf>
    <dxf>
      <fill>
        <patternFill>
          <bgColor rgb="FFFF0000"/>
        </patternFill>
      </fill>
    </dxf>
    <dxf>
      <font>
        <b val="0"/>
        <i val="0"/>
        <strike val="0"/>
        <condense val="0"/>
        <extend val="0"/>
        <outline val="0"/>
        <shadow val="0"/>
        <u val="none"/>
        <vertAlign val="baseline"/>
        <sz val="11"/>
        <color theme="1"/>
        <name val="Calibri"/>
        <scheme val="minor"/>
      </font>
      <numFmt numFmtId="0" formatCode="General"/>
      <fill>
        <patternFill patternType="solid">
          <fgColor theme="0" tint="-0.14993743705557422"/>
          <bgColor theme="0" tint="-4.9958800012207406E-2"/>
        </patternFill>
      </fill>
      <alignment horizontal="left" vertical="top" textRotation="0" wrapText="1" indent="0" justifyLastLine="0" shrinkToFit="0" readingOrder="0"/>
      <border diagonalUp="0" diagonalDown="0">
        <left style="thin">
          <color theme="1" tint="0.49995422223578601"/>
        </left>
        <right style="thin">
          <color theme="1" tint="0.49995422223578601"/>
        </right>
        <top style="thin">
          <color theme="1" tint="0.49995422223578601"/>
        </top>
        <bottom style="thin">
          <color theme="1" tint="0.49995422223578601"/>
        </bottom>
        <vertical/>
        <horizontal/>
      </border>
    </dxf>
    <dxf>
      <font>
        <b val="0"/>
        <i val="0"/>
        <strike val="0"/>
        <condense val="0"/>
        <extend val="0"/>
        <outline val="0"/>
        <shadow val="0"/>
        <u val="none"/>
        <vertAlign val="baseline"/>
        <sz val="11"/>
        <color theme="1"/>
        <name val="Calibri"/>
        <scheme val="minor"/>
      </font>
      <numFmt numFmtId="0" formatCode="General"/>
      <fill>
        <patternFill patternType="solid">
          <fgColor theme="0" tint="-0.14993743705557422"/>
          <bgColor theme="0" tint="-4.9958800012207406E-2"/>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11"/>
        <color theme="0"/>
        <name val="Calibri"/>
        <scheme val="minor"/>
      </font>
      <numFmt numFmtId="0" formatCode="General"/>
      <fill>
        <patternFill patternType="solid">
          <fgColor theme="0" tint="-0.14993743705557422"/>
          <bgColor theme="0" tint="-4.9958800012207406E-2"/>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scheme val="minor"/>
      </font>
      <numFmt numFmtId="0" formatCode="General"/>
      <fill>
        <patternFill patternType="solid">
          <fgColor theme="0" tint="-0.14993743705557422"/>
          <bgColor theme="0" tint="-4.9958800012207406E-2"/>
        </patternFill>
      </fill>
      <alignment horizontal="left" vertical="top" textRotation="0" wrapText="1" indent="0" justifyLastLine="0" shrinkToFit="0" readingOrder="0"/>
      <border diagonalUp="0" diagonalDown="0">
        <left/>
        <right style="thin">
          <color theme="1" tint="0.49995422223578601"/>
        </right>
        <top style="thin">
          <color theme="1" tint="0.49995422223578601"/>
        </top>
        <bottom style="thin">
          <color theme="1" tint="0.49995422223578601"/>
        </bottom>
        <vertical/>
        <horizontal/>
      </border>
    </dxf>
    <dxf>
      <font>
        <b val="0"/>
        <i val="0"/>
        <strike val="0"/>
        <condense val="0"/>
        <extend val="0"/>
        <outline val="0"/>
        <shadow val="0"/>
        <u val="none"/>
        <vertAlign val="baseline"/>
        <sz val="11"/>
        <color theme="1"/>
        <name val="Calibri"/>
        <scheme val="minor"/>
      </font>
      <numFmt numFmtId="0" formatCode="General"/>
      <fill>
        <patternFill patternType="solid">
          <fgColor theme="0" tint="-0.14993743705557422"/>
          <bgColor theme="0" tint="-4.9958800012207406E-2"/>
        </patternFill>
      </fill>
      <alignment horizontal="left" vertical="top" textRotation="0" wrapText="1" indent="0" justifyLastLine="0" shrinkToFit="0" readingOrder="0"/>
      <border diagonalUp="0" diagonalDown="0">
        <left/>
        <right style="thin">
          <color indexed="64"/>
        </right>
        <top/>
        <bottom/>
        <vertical/>
        <horizontal/>
      </border>
    </dxf>
    <dxf>
      <border outline="0">
        <left style="thin">
          <color indexed="64"/>
        </left>
        <top style="thin">
          <color indexed="64"/>
        </top>
      </border>
    </dxf>
    <dxf>
      <font>
        <b/>
        <i val="0"/>
        <strike val="0"/>
        <condense val="0"/>
        <extend val="0"/>
        <outline val="0"/>
        <shadow val="0"/>
        <u val="none"/>
        <vertAlign val="baseline"/>
        <sz val="13"/>
        <color theme="0"/>
        <name val="Calibri"/>
        <scheme val="minor"/>
      </font>
      <fill>
        <patternFill patternType="solid">
          <fgColor indexed="64"/>
          <bgColor rgb="FF00ADC6"/>
        </patternFill>
      </fill>
      <alignment horizontal="left" vertical="top" textRotation="0" wrapText="1" indent="0" justifyLastLine="0" shrinkToFit="0" readingOrder="0"/>
      <border diagonalUp="0" diagonalDown="0" outline="0">
        <left style="thin">
          <color indexed="64"/>
        </left>
        <right style="thin">
          <color indexed="64"/>
        </right>
        <top/>
        <bottom/>
      </border>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92D05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92D05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92D05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92D05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92D05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92D05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92D05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92D05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92D05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92D05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92D05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92D05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92D05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92D05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92D05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92D05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92D05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92D05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92D05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92D05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92D05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92D05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92D05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92D05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92D05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92D05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92D05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92D050"/>
        </patternFill>
      </fill>
    </dxf>
    <dxf>
      <fill>
        <patternFill>
          <bgColor rgb="FFFF0000"/>
        </patternFill>
      </fill>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top"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scheme val="minor"/>
      </font>
      <numFmt numFmtId="0" formatCode="General"/>
      <fill>
        <patternFill patternType="solid">
          <fgColor theme="0" tint="-0.14993743705557422"/>
          <bgColor theme="0" tint="-4.9958800012207406E-2"/>
        </patternFill>
      </fill>
      <alignment horizontal="left" vertical="top"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border>
        <bottom style="thin">
          <color indexed="64"/>
        </bottom>
      </border>
    </dxf>
    <dxf>
      <font>
        <b/>
        <i val="0"/>
        <strike val="0"/>
        <condense val="0"/>
        <extend val="0"/>
        <outline val="0"/>
        <shadow val="0"/>
        <u val="none"/>
        <vertAlign val="baseline"/>
        <sz val="13"/>
        <color theme="0"/>
        <name val="Calibri"/>
        <scheme val="minor"/>
      </font>
      <numFmt numFmtId="0" formatCode="General"/>
      <fill>
        <patternFill patternType="solid">
          <fgColor theme="0" tint="-0.14993743705557422"/>
          <bgColor rgb="FF2BB673"/>
        </patternFill>
      </fill>
      <alignment horizontal="left" vertical="top"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92D05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92D05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92D05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92D05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92D05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92D05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92D05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92D05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92D05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92D05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92D05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92D05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92D05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92D05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92D05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92D05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92D05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92D05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92D05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92D05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92D05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92D05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92D05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92D05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92D05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92D05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92D05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92D05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92D050"/>
        </patternFill>
      </fill>
    </dxf>
    <dxf>
      <fill>
        <patternFill>
          <bgColor rgb="FFFF0000"/>
        </patternFill>
      </fill>
    </dxf>
    <dxf>
      <font>
        <b val="0"/>
        <i val="0"/>
        <strike val="0"/>
        <condense val="0"/>
        <extend val="0"/>
        <outline val="0"/>
        <shadow val="0"/>
        <u val="none"/>
        <vertAlign val="baseline"/>
        <sz val="11"/>
        <color theme="1"/>
        <name val="Calibri"/>
        <scheme val="minor"/>
      </font>
      <fill>
        <patternFill patternType="solid">
          <fgColor theme="0" tint="-0.14993743705557422"/>
          <bgColor theme="0" tint="-4.9958800012207406E-2"/>
        </patternFill>
      </fill>
      <alignment horizontal="left" vertical="top"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theme="1"/>
        <name val="Calibri"/>
        <scheme val="minor"/>
      </font>
      <numFmt numFmtId="0" formatCode="General"/>
      <fill>
        <patternFill patternType="solid">
          <fgColor theme="0" tint="-0.14993743705557422"/>
          <bgColor theme="0" tint="-4.9958800012207406E-2"/>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numFmt numFmtId="0" formatCode="General"/>
      <fill>
        <patternFill patternType="solid">
          <fgColor theme="0" tint="-0.14993743705557422"/>
          <bgColor theme="0" tint="-4.9958800012207406E-2"/>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scheme val="minor"/>
      </font>
      <numFmt numFmtId="0" formatCode="General"/>
      <fill>
        <patternFill patternType="solid">
          <fgColor theme="0" tint="-0.14993743705557422"/>
          <bgColor theme="0" tint="-4.9958800012207406E-2"/>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numFmt numFmtId="0" formatCode="General"/>
      <fill>
        <patternFill patternType="solid">
          <fgColor theme="0" tint="-0.14993743705557422"/>
          <bgColor theme="0" tint="-4.9958800012207406E-2"/>
        </patternFill>
      </fill>
      <alignment horizontal="left" vertical="top" textRotation="0" wrapText="1" indent="0" justifyLastLine="0" shrinkToFit="0" readingOrder="0"/>
      <border diagonalUp="0" diagonalDown="0" outline="0">
        <left/>
        <right style="thin">
          <color indexed="64"/>
        </right>
        <top/>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fill>
        <patternFill patternType="solid">
          <fgColor theme="0" tint="-0.14993743705557422"/>
          <bgColor theme="0" tint="-4.9958800012207406E-2"/>
        </patternFill>
      </fill>
      <alignment horizontal="left" vertical="top" textRotation="0" wrapText="1" indent="0" justifyLastLine="0" shrinkToFit="0" readingOrder="0"/>
    </dxf>
    <dxf>
      <border outline="0">
        <bottom style="thin">
          <color indexed="64"/>
        </bottom>
      </border>
    </dxf>
    <dxf>
      <font>
        <b/>
        <i val="0"/>
        <strike val="0"/>
        <condense val="0"/>
        <extend val="0"/>
        <outline val="0"/>
        <shadow val="0"/>
        <u val="none"/>
        <vertAlign val="baseline"/>
        <sz val="13"/>
        <color theme="0"/>
        <name val="Calibri"/>
        <scheme val="minor"/>
      </font>
      <numFmt numFmtId="0" formatCode="General"/>
      <fill>
        <patternFill patternType="solid">
          <fgColor theme="0" tint="-0.14993743705557422"/>
          <bgColor rgb="FF2BB673"/>
        </patternFill>
      </fill>
      <alignment horizontal="left" vertical="top" textRotation="0" wrapText="1" indent="0" justifyLastLine="0" shrinkToFit="0" readingOrder="0"/>
      <border diagonalUp="0" diagonalDown="0" outline="0">
        <left style="thin">
          <color indexed="64"/>
        </left>
        <right style="thin">
          <color indexed="64"/>
        </right>
        <top/>
        <bottom/>
      </border>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92D05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92D05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92D05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92D05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92D05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92D05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92D05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92D05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92D05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92D05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92D05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92D05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92D05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92D05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92D05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92D05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92D05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92D05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92D05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92D05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92D05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92D05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92D05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92D05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92D05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92D05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92D05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92D05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92D05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92D05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92D05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92D05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92D05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92D05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92D05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92D05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92D050"/>
        </patternFill>
      </fill>
    </dxf>
    <dxf>
      <font>
        <color rgb="FF2BB673"/>
      </font>
      <fill>
        <patternFill patternType="none">
          <bgColor auto="1"/>
        </patternFill>
      </fill>
    </dxf>
    <dxf>
      <font>
        <color rgb="FF2BB673"/>
      </font>
      <fill>
        <patternFill patternType="none">
          <bgColor auto="1"/>
        </patternFill>
      </fill>
    </dxf>
  </dxfs>
  <tableStyles count="1" defaultTableStyle="TableStyleMedium2" defaultPivotStyle="PivotStyleLight16">
    <tableStyle name="Table Style 1" pivot="0" count="0"/>
  </tableStyles>
  <colors>
    <mruColors>
      <color rgb="FF2BB673"/>
      <color rgb="FFF2F2F2"/>
      <color rgb="FFFD8F0A"/>
      <color rgb="FF595959"/>
      <color rgb="FF00B050"/>
      <color rgb="FFE5E6E6"/>
      <color rgb="FF9561CC"/>
      <color rgb="FF93B41A"/>
      <color rgb="FF00ADC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3" Type="http://schemas.openxmlformats.org/officeDocument/2006/relationships/themeOverride" Target="../theme/themeOverride2.xml"/><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3" Type="http://schemas.openxmlformats.org/officeDocument/2006/relationships/themeOverride" Target="../theme/themeOverride3.xml"/><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3" Type="http://schemas.openxmlformats.org/officeDocument/2006/relationships/themeOverride" Target="../theme/themeOverride4.xml"/><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3" Type="http://schemas.openxmlformats.org/officeDocument/2006/relationships/themeOverride" Target="../theme/themeOverride5.xml"/><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3" Type="http://schemas.openxmlformats.org/officeDocument/2006/relationships/themeOverride" Target="../theme/themeOverride6.xml"/><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3" Type="http://schemas.openxmlformats.org/officeDocument/2006/relationships/themeOverride" Target="../theme/themeOverride7.xml"/><Relationship Id="rId2" Type="http://schemas.microsoft.com/office/2011/relationships/chartColorStyle" Target="colors8.xml"/><Relationship Id="rId1" Type="http://schemas.microsoft.com/office/2011/relationships/chartStyle" Target="style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NZ" sz="2400" baseline="0">
                <a:solidFill>
                  <a:schemeClr val="tx1"/>
                </a:solidFill>
              </a:rPr>
              <a:t>Spider plot</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21963224001481846"/>
          <c:y val="0.16501346422606264"/>
          <c:w val="0.57523591122266948"/>
          <c:h val="0.66994872394197491"/>
        </c:manualLayout>
      </c:layout>
      <c:radarChart>
        <c:radarStyle val="filled"/>
        <c:varyColors val="0"/>
        <c:ser>
          <c:idx val="0"/>
          <c:order val="0"/>
          <c:spPr>
            <a:solidFill>
              <a:srgbClr val="2BB673"/>
            </a:solidFill>
            <a:ln w="25400">
              <a:noFill/>
            </a:ln>
            <a:effectLst/>
          </c:spPr>
          <c:cat>
            <c:strRef>
              <c:f>Outcomes!$A$34:$A$40</c:f>
              <c:strCache>
                <c:ptCount val="7"/>
                <c:pt idx="0">
                  <c:v>Independence</c:v>
                </c:pt>
                <c:pt idx="1">
                  <c:v>Mandate and Powers</c:v>
                </c:pt>
                <c:pt idx="2">
                  <c:v>Reporting and Accountability</c:v>
                </c:pt>
                <c:pt idx="3">
                  <c:v>Investigations</c:v>
                </c:pt>
                <c:pt idx="4">
                  <c:v>Staff Competency</c:v>
                </c:pt>
                <c:pt idx="5">
                  <c:v>Corporate</c:v>
                </c:pt>
                <c:pt idx="6">
                  <c:v>Access and Outreach</c:v>
                </c:pt>
              </c:strCache>
            </c:strRef>
          </c:cat>
          <c:val>
            <c:numRef>
              <c:f>Outcomes!$C$34:$C$40</c:f>
              <c:numCache>
                <c:formatCode>0.0%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4ECB-44B0-9CFE-428E7DD4C56B}"/>
            </c:ext>
          </c:extLst>
        </c:ser>
        <c:dLbls>
          <c:showLegendKey val="0"/>
          <c:showVal val="0"/>
          <c:showCatName val="0"/>
          <c:showSerName val="0"/>
          <c:showPercent val="0"/>
          <c:showBubbleSize val="0"/>
        </c:dLbls>
        <c:axId val="208599248"/>
        <c:axId val="208595640"/>
      </c:radarChart>
      <c:catAx>
        <c:axId val="2085992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8595640"/>
        <c:crosses val="autoZero"/>
        <c:auto val="1"/>
        <c:lblAlgn val="ctr"/>
        <c:lblOffset val="100"/>
        <c:noMultiLvlLbl val="0"/>
      </c:catAx>
      <c:valAx>
        <c:axId val="208595640"/>
        <c:scaling>
          <c:orientation val="minMax"/>
        </c:scaling>
        <c:delete val="1"/>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crossAx val="208599248"/>
        <c:crosses val="autoZero"/>
        <c:crossBetween val="between"/>
      </c:valAx>
      <c:spPr>
        <a:noFill/>
        <a:ln>
          <a:noFill/>
        </a:ln>
        <a:effectLst/>
      </c:spPr>
    </c:plotArea>
    <c:plotVisOnly val="0"/>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NZ"/>
              <a:t>Independence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5228914418484574"/>
          <c:y val="0.20066003070370922"/>
          <c:w val="0.69104978271158723"/>
          <c:h val="0.79535918387560045"/>
        </c:manualLayout>
      </c:layout>
      <c:doughnutChart>
        <c:varyColors val="1"/>
        <c:ser>
          <c:idx val="0"/>
          <c:order val="0"/>
          <c:tx>
            <c:strRef>
              <c:f>Outcomes!$B$34</c:f>
              <c:strCache>
                <c:ptCount val="1"/>
                <c:pt idx="0">
                  <c:v>0</c:v>
                </c:pt>
              </c:strCache>
            </c:strRef>
          </c:tx>
          <c:dPt>
            <c:idx val="0"/>
            <c:bubble3D val="0"/>
            <c:spPr>
              <a:solidFill>
                <a:srgbClr val="2BB673"/>
              </a:solidFill>
              <a:ln w="19050">
                <a:solidFill>
                  <a:schemeClr val="lt1"/>
                </a:solidFill>
              </a:ln>
              <a:effectLst/>
            </c:spPr>
            <c:extLst>
              <c:ext xmlns:c16="http://schemas.microsoft.com/office/drawing/2014/chart" uri="{C3380CC4-5D6E-409C-BE32-E72D297353CC}">
                <c16:uniqueId val="{00000001-14BE-4325-8606-AF66ED9E2D1D}"/>
              </c:ext>
            </c:extLst>
          </c:dPt>
          <c:dPt>
            <c:idx val="1"/>
            <c:bubble3D val="0"/>
            <c:spPr>
              <a:solidFill>
                <a:srgbClr val="E5E6E6"/>
              </a:solidFill>
              <a:ln w="19050">
                <a:solidFill>
                  <a:schemeClr val="lt1"/>
                </a:solidFill>
              </a:ln>
              <a:effectLst/>
            </c:spPr>
            <c:extLst>
              <c:ext xmlns:c16="http://schemas.microsoft.com/office/drawing/2014/chart" uri="{C3380CC4-5D6E-409C-BE32-E72D297353CC}">
                <c16:uniqueId val="{00000003-14BE-4325-8606-AF66ED9E2D1D}"/>
              </c:ext>
            </c:extLst>
          </c:dPt>
          <c:dPt>
            <c:idx val="2"/>
            <c:bubble3D val="0"/>
            <c:spPr>
              <a:noFill/>
              <a:ln w="19050">
                <a:noFill/>
              </a:ln>
              <a:effectLst/>
            </c:spPr>
            <c:extLst>
              <c:ext xmlns:c16="http://schemas.microsoft.com/office/drawing/2014/chart" uri="{C3380CC4-5D6E-409C-BE32-E72D297353CC}">
                <c16:uniqueId val="{00000005-14BE-4325-8606-AF66ED9E2D1D}"/>
              </c:ext>
            </c:extLst>
          </c:dPt>
          <c:val>
            <c:numRef>
              <c:f>Outcomes!$C$34:$E$34</c:f>
              <c:numCache>
                <c:formatCode>0.0%</c:formatCode>
                <c:ptCount val="3"/>
                <c:pt idx="0">
                  <c:v>0</c:v>
                </c:pt>
                <c:pt idx="1">
                  <c:v>0</c:v>
                </c:pt>
                <c:pt idx="2">
                  <c:v>1</c:v>
                </c:pt>
              </c:numCache>
            </c:numRef>
          </c:val>
          <c:extLst>
            <c:ext xmlns:c16="http://schemas.microsoft.com/office/drawing/2014/chart" uri="{C3380CC4-5D6E-409C-BE32-E72D297353CC}">
              <c16:uniqueId val="{00000006-14BE-4325-8606-AF66ED9E2D1D}"/>
            </c:ext>
          </c:extLst>
        </c:ser>
        <c:dLbls>
          <c:showLegendKey val="0"/>
          <c:showVal val="0"/>
          <c:showCatName val="0"/>
          <c:showSerName val="0"/>
          <c:showPercent val="0"/>
          <c:showBubbleSize val="0"/>
          <c:showLeaderLines val="1"/>
        </c:dLbls>
        <c:firstSliceAng val="270"/>
        <c:holeSize val="75"/>
      </c:doughnutChart>
      <c:spPr>
        <a:noFill/>
        <a:ln>
          <a:noFill/>
        </a:ln>
        <a:effectLst/>
      </c:spPr>
    </c:plotArea>
    <c:plotVisOnly val="0"/>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NZ"/>
              <a:t>Mandate</a:t>
            </a:r>
            <a:r>
              <a:rPr lang="en-NZ" baseline="0"/>
              <a:t> and Powers</a:t>
            </a:r>
            <a:endParaRPr lang="en-NZ"/>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5228914418484574"/>
          <c:y val="0.20066003070370922"/>
          <c:w val="0.69104978271158723"/>
          <c:h val="0.79535918387560045"/>
        </c:manualLayout>
      </c:layout>
      <c:doughnutChart>
        <c:varyColors val="1"/>
        <c:ser>
          <c:idx val="0"/>
          <c:order val="0"/>
          <c:tx>
            <c:strRef>
              <c:f>Outcomes!$B$35</c:f>
              <c:strCache>
                <c:ptCount val="1"/>
                <c:pt idx="0">
                  <c:v>0</c:v>
                </c:pt>
              </c:strCache>
            </c:strRef>
          </c:tx>
          <c:explosion val="2"/>
          <c:dPt>
            <c:idx val="0"/>
            <c:bubble3D val="0"/>
            <c:spPr>
              <a:solidFill>
                <a:srgbClr val="2BB673"/>
              </a:solidFill>
              <a:ln w="19050">
                <a:solidFill>
                  <a:schemeClr val="lt1"/>
                </a:solidFill>
              </a:ln>
              <a:effectLst/>
            </c:spPr>
            <c:extLst>
              <c:ext xmlns:c16="http://schemas.microsoft.com/office/drawing/2014/chart" uri="{C3380CC4-5D6E-409C-BE32-E72D297353CC}">
                <c16:uniqueId val="{00000001-14BE-4325-8606-AF66ED9E2D1D}"/>
              </c:ext>
            </c:extLst>
          </c:dPt>
          <c:dPt>
            <c:idx val="1"/>
            <c:bubble3D val="0"/>
            <c:spPr>
              <a:solidFill>
                <a:srgbClr val="E5E6E6"/>
              </a:solidFill>
              <a:ln w="19050">
                <a:solidFill>
                  <a:schemeClr val="lt1"/>
                </a:solidFill>
              </a:ln>
              <a:effectLst/>
            </c:spPr>
            <c:extLst>
              <c:ext xmlns:c16="http://schemas.microsoft.com/office/drawing/2014/chart" uri="{C3380CC4-5D6E-409C-BE32-E72D297353CC}">
                <c16:uniqueId val="{00000003-14BE-4325-8606-AF66ED9E2D1D}"/>
              </c:ext>
            </c:extLst>
          </c:dPt>
          <c:dPt>
            <c:idx val="2"/>
            <c:bubble3D val="0"/>
            <c:spPr>
              <a:noFill/>
              <a:ln w="19050">
                <a:noFill/>
              </a:ln>
              <a:effectLst/>
            </c:spPr>
            <c:extLst>
              <c:ext xmlns:c16="http://schemas.microsoft.com/office/drawing/2014/chart" uri="{C3380CC4-5D6E-409C-BE32-E72D297353CC}">
                <c16:uniqueId val="{00000005-14BE-4325-8606-AF66ED9E2D1D}"/>
              </c:ext>
            </c:extLst>
          </c:dPt>
          <c:val>
            <c:numRef>
              <c:f>Outcomes!$C$35:$E$35</c:f>
              <c:numCache>
                <c:formatCode>0.0%</c:formatCode>
                <c:ptCount val="3"/>
                <c:pt idx="0">
                  <c:v>0</c:v>
                </c:pt>
                <c:pt idx="1">
                  <c:v>0</c:v>
                </c:pt>
                <c:pt idx="2">
                  <c:v>1</c:v>
                </c:pt>
              </c:numCache>
            </c:numRef>
          </c:val>
          <c:extLst>
            <c:ext xmlns:c16="http://schemas.microsoft.com/office/drawing/2014/chart" uri="{C3380CC4-5D6E-409C-BE32-E72D297353CC}">
              <c16:uniqueId val="{00000006-14BE-4325-8606-AF66ED9E2D1D}"/>
            </c:ext>
          </c:extLst>
        </c:ser>
        <c:dLbls>
          <c:showLegendKey val="0"/>
          <c:showVal val="0"/>
          <c:showCatName val="0"/>
          <c:showSerName val="0"/>
          <c:showPercent val="0"/>
          <c:showBubbleSize val="0"/>
          <c:showLeaderLines val="1"/>
        </c:dLbls>
        <c:firstSliceAng val="270"/>
        <c:holeSize val="75"/>
      </c:doughnutChart>
      <c:spPr>
        <a:noFill/>
        <a:ln>
          <a:noFill/>
        </a:ln>
        <a:effectLst/>
      </c:spPr>
    </c:plotArea>
    <c:plotVisOnly val="0"/>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NZ"/>
              <a:t>Reporting</a:t>
            </a:r>
            <a:r>
              <a:rPr lang="en-NZ" baseline="0"/>
              <a:t> and Accountability</a:t>
            </a:r>
            <a:endParaRPr lang="en-NZ"/>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5228914418484574"/>
          <c:y val="0.20066003070370922"/>
          <c:w val="0.69104978271158723"/>
          <c:h val="0.79535918387560045"/>
        </c:manualLayout>
      </c:layout>
      <c:doughnutChart>
        <c:varyColors val="1"/>
        <c:ser>
          <c:idx val="0"/>
          <c:order val="0"/>
          <c:tx>
            <c:strRef>
              <c:f>Outcomes!$B$36</c:f>
              <c:strCache>
                <c:ptCount val="1"/>
                <c:pt idx="0">
                  <c:v>0</c:v>
                </c:pt>
              </c:strCache>
            </c:strRef>
          </c:tx>
          <c:dPt>
            <c:idx val="0"/>
            <c:bubble3D val="0"/>
            <c:spPr>
              <a:solidFill>
                <a:srgbClr val="2BB673"/>
              </a:solidFill>
              <a:ln w="19050">
                <a:solidFill>
                  <a:schemeClr val="lt1"/>
                </a:solidFill>
              </a:ln>
              <a:effectLst/>
            </c:spPr>
            <c:extLst>
              <c:ext xmlns:c16="http://schemas.microsoft.com/office/drawing/2014/chart" uri="{C3380CC4-5D6E-409C-BE32-E72D297353CC}">
                <c16:uniqueId val="{00000001-14BE-4325-8606-AF66ED9E2D1D}"/>
              </c:ext>
            </c:extLst>
          </c:dPt>
          <c:dPt>
            <c:idx val="1"/>
            <c:bubble3D val="0"/>
            <c:spPr>
              <a:solidFill>
                <a:srgbClr val="E5E6E6"/>
              </a:solidFill>
              <a:ln w="19050">
                <a:solidFill>
                  <a:schemeClr val="lt1"/>
                </a:solidFill>
              </a:ln>
              <a:effectLst/>
            </c:spPr>
            <c:extLst>
              <c:ext xmlns:c16="http://schemas.microsoft.com/office/drawing/2014/chart" uri="{C3380CC4-5D6E-409C-BE32-E72D297353CC}">
                <c16:uniqueId val="{00000003-14BE-4325-8606-AF66ED9E2D1D}"/>
              </c:ext>
            </c:extLst>
          </c:dPt>
          <c:dPt>
            <c:idx val="2"/>
            <c:bubble3D val="0"/>
            <c:spPr>
              <a:noFill/>
              <a:ln w="19050">
                <a:noFill/>
              </a:ln>
              <a:effectLst/>
            </c:spPr>
            <c:extLst>
              <c:ext xmlns:c16="http://schemas.microsoft.com/office/drawing/2014/chart" uri="{C3380CC4-5D6E-409C-BE32-E72D297353CC}">
                <c16:uniqueId val="{00000005-14BE-4325-8606-AF66ED9E2D1D}"/>
              </c:ext>
            </c:extLst>
          </c:dPt>
          <c:val>
            <c:numRef>
              <c:f>Outcomes!$C$36:$E$36</c:f>
              <c:numCache>
                <c:formatCode>0.0%</c:formatCode>
                <c:ptCount val="3"/>
                <c:pt idx="0">
                  <c:v>0</c:v>
                </c:pt>
                <c:pt idx="1">
                  <c:v>0</c:v>
                </c:pt>
                <c:pt idx="2">
                  <c:v>1</c:v>
                </c:pt>
              </c:numCache>
            </c:numRef>
          </c:val>
          <c:extLst>
            <c:ext xmlns:c16="http://schemas.microsoft.com/office/drawing/2014/chart" uri="{C3380CC4-5D6E-409C-BE32-E72D297353CC}">
              <c16:uniqueId val="{00000006-14BE-4325-8606-AF66ED9E2D1D}"/>
            </c:ext>
          </c:extLst>
        </c:ser>
        <c:dLbls>
          <c:showLegendKey val="0"/>
          <c:showVal val="0"/>
          <c:showCatName val="0"/>
          <c:showSerName val="0"/>
          <c:showPercent val="0"/>
          <c:showBubbleSize val="0"/>
          <c:showLeaderLines val="1"/>
        </c:dLbls>
        <c:firstSliceAng val="270"/>
        <c:holeSize val="75"/>
      </c:doughnutChart>
      <c:spPr>
        <a:noFill/>
        <a:ln>
          <a:noFill/>
        </a:ln>
        <a:effectLst/>
      </c:spPr>
    </c:plotArea>
    <c:plotVisOnly val="0"/>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NZ"/>
              <a:t>Investigations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5228914418484574"/>
          <c:y val="0.20066003070370922"/>
          <c:w val="0.69104978271158723"/>
          <c:h val="0.79535918387560045"/>
        </c:manualLayout>
      </c:layout>
      <c:doughnutChart>
        <c:varyColors val="1"/>
        <c:ser>
          <c:idx val="0"/>
          <c:order val="0"/>
          <c:tx>
            <c:strRef>
              <c:f>Outcomes!$B$37</c:f>
              <c:strCache>
                <c:ptCount val="1"/>
                <c:pt idx="0">
                  <c:v>0</c:v>
                </c:pt>
              </c:strCache>
            </c:strRef>
          </c:tx>
          <c:dPt>
            <c:idx val="0"/>
            <c:bubble3D val="0"/>
            <c:spPr>
              <a:solidFill>
                <a:srgbClr val="2BB673"/>
              </a:solidFill>
              <a:ln w="19050">
                <a:solidFill>
                  <a:schemeClr val="lt1"/>
                </a:solidFill>
              </a:ln>
              <a:effectLst/>
            </c:spPr>
            <c:extLst>
              <c:ext xmlns:c16="http://schemas.microsoft.com/office/drawing/2014/chart" uri="{C3380CC4-5D6E-409C-BE32-E72D297353CC}">
                <c16:uniqueId val="{00000001-14BE-4325-8606-AF66ED9E2D1D}"/>
              </c:ext>
            </c:extLst>
          </c:dPt>
          <c:dPt>
            <c:idx val="1"/>
            <c:bubble3D val="0"/>
            <c:spPr>
              <a:solidFill>
                <a:srgbClr val="E5E6E6"/>
              </a:solidFill>
              <a:ln w="19050">
                <a:solidFill>
                  <a:schemeClr val="lt1"/>
                </a:solidFill>
              </a:ln>
              <a:effectLst/>
            </c:spPr>
            <c:extLst>
              <c:ext xmlns:c16="http://schemas.microsoft.com/office/drawing/2014/chart" uri="{C3380CC4-5D6E-409C-BE32-E72D297353CC}">
                <c16:uniqueId val="{00000003-14BE-4325-8606-AF66ED9E2D1D}"/>
              </c:ext>
            </c:extLst>
          </c:dPt>
          <c:dPt>
            <c:idx val="2"/>
            <c:bubble3D val="0"/>
            <c:spPr>
              <a:noFill/>
              <a:ln w="19050">
                <a:noFill/>
              </a:ln>
              <a:effectLst/>
            </c:spPr>
            <c:extLst>
              <c:ext xmlns:c16="http://schemas.microsoft.com/office/drawing/2014/chart" uri="{C3380CC4-5D6E-409C-BE32-E72D297353CC}">
                <c16:uniqueId val="{00000005-14BE-4325-8606-AF66ED9E2D1D}"/>
              </c:ext>
            </c:extLst>
          </c:dPt>
          <c:val>
            <c:numRef>
              <c:f>Outcomes!$C$37:$E$37</c:f>
              <c:numCache>
                <c:formatCode>0.0%</c:formatCode>
                <c:ptCount val="3"/>
                <c:pt idx="0">
                  <c:v>0</c:v>
                </c:pt>
                <c:pt idx="1">
                  <c:v>0</c:v>
                </c:pt>
                <c:pt idx="2">
                  <c:v>1</c:v>
                </c:pt>
              </c:numCache>
            </c:numRef>
          </c:val>
          <c:extLst>
            <c:ext xmlns:c16="http://schemas.microsoft.com/office/drawing/2014/chart" uri="{C3380CC4-5D6E-409C-BE32-E72D297353CC}">
              <c16:uniqueId val="{00000006-14BE-4325-8606-AF66ED9E2D1D}"/>
            </c:ext>
          </c:extLst>
        </c:ser>
        <c:dLbls>
          <c:showLegendKey val="0"/>
          <c:showVal val="0"/>
          <c:showCatName val="0"/>
          <c:showSerName val="0"/>
          <c:showPercent val="0"/>
          <c:showBubbleSize val="0"/>
          <c:showLeaderLines val="1"/>
        </c:dLbls>
        <c:firstSliceAng val="270"/>
        <c:holeSize val="75"/>
      </c:doughnutChart>
      <c:spPr>
        <a:noFill/>
        <a:ln>
          <a:noFill/>
        </a:ln>
        <a:effectLst/>
      </c:spPr>
    </c:plotArea>
    <c:plotVisOnly val="0"/>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NZ"/>
              <a:t>Staff Competency</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5228914418484574"/>
          <c:y val="0.20066003070370922"/>
          <c:w val="0.69104978271158723"/>
          <c:h val="0.79535918387560045"/>
        </c:manualLayout>
      </c:layout>
      <c:doughnutChart>
        <c:varyColors val="1"/>
        <c:ser>
          <c:idx val="0"/>
          <c:order val="0"/>
          <c:tx>
            <c:strRef>
              <c:f>Outcomes!$B$38</c:f>
              <c:strCache>
                <c:ptCount val="1"/>
                <c:pt idx="0">
                  <c:v>0</c:v>
                </c:pt>
              </c:strCache>
            </c:strRef>
          </c:tx>
          <c:dPt>
            <c:idx val="0"/>
            <c:bubble3D val="0"/>
            <c:spPr>
              <a:solidFill>
                <a:srgbClr val="2BB673"/>
              </a:solidFill>
              <a:ln w="19050">
                <a:solidFill>
                  <a:schemeClr val="lt1"/>
                </a:solidFill>
              </a:ln>
              <a:effectLst/>
            </c:spPr>
            <c:extLst>
              <c:ext xmlns:c16="http://schemas.microsoft.com/office/drawing/2014/chart" uri="{C3380CC4-5D6E-409C-BE32-E72D297353CC}">
                <c16:uniqueId val="{00000001-14BE-4325-8606-AF66ED9E2D1D}"/>
              </c:ext>
            </c:extLst>
          </c:dPt>
          <c:dPt>
            <c:idx val="1"/>
            <c:bubble3D val="0"/>
            <c:spPr>
              <a:solidFill>
                <a:srgbClr val="E5E6E6"/>
              </a:solidFill>
              <a:ln w="19050">
                <a:solidFill>
                  <a:schemeClr val="lt1"/>
                </a:solidFill>
              </a:ln>
              <a:effectLst/>
            </c:spPr>
            <c:extLst>
              <c:ext xmlns:c16="http://schemas.microsoft.com/office/drawing/2014/chart" uri="{C3380CC4-5D6E-409C-BE32-E72D297353CC}">
                <c16:uniqueId val="{00000003-14BE-4325-8606-AF66ED9E2D1D}"/>
              </c:ext>
            </c:extLst>
          </c:dPt>
          <c:dPt>
            <c:idx val="2"/>
            <c:bubble3D val="0"/>
            <c:spPr>
              <a:noFill/>
              <a:ln w="19050">
                <a:noFill/>
              </a:ln>
              <a:effectLst/>
            </c:spPr>
            <c:extLst>
              <c:ext xmlns:c16="http://schemas.microsoft.com/office/drawing/2014/chart" uri="{C3380CC4-5D6E-409C-BE32-E72D297353CC}">
                <c16:uniqueId val="{00000005-14BE-4325-8606-AF66ED9E2D1D}"/>
              </c:ext>
            </c:extLst>
          </c:dPt>
          <c:val>
            <c:numRef>
              <c:f>Outcomes!$C$38:$E$38</c:f>
              <c:numCache>
                <c:formatCode>0.0%</c:formatCode>
                <c:ptCount val="3"/>
                <c:pt idx="0">
                  <c:v>0</c:v>
                </c:pt>
                <c:pt idx="1">
                  <c:v>0</c:v>
                </c:pt>
                <c:pt idx="2">
                  <c:v>1</c:v>
                </c:pt>
              </c:numCache>
            </c:numRef>
          </c:val>
          <c:extLst>
            <c:ext xmlns:c16="http://schemas.microsoft.com/office/drawing/2014/chart" uri="{C3380CC4-5D6E-409C-BE32-E72D297353CC}">
              <c16:uniqueId val="{00000006-14BE-4325-8606-AF66ED9E2D1D}"/>
            </c:ext>
          </c:extLst>
        </c:ser>
        <c:dLbls>
          <c:showLegendKey val="0"/>
          <c:showVal val="0"/>
          <c:showCatName val="0"/>
          <c:showSerName val="0"/>
          <c:showPercent val="0"/>
          <c:showBubbleSize val="0"/>
          <c:showLeaderLines val="1"/>
        </c:dLbls>
        <c:firstSliceAng val="270"/>
        <c:holeSize val="75"/>
      </c:doughnutChart>
      <c:spPr>
        <a:noFill/>
        <a:ln>
          <a:noFill/>
        </a:ln>
        <a:effectLst/>
      </c:spPr>
    </c:plotArea>
    <c:plotVisOnly val="0"/>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NZ"/>
              <a:t>Corporate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5228914418484574"/>
          <c:y val="0.20066003070370922"/>
          <c:w val="0.69104978271158723"/>
          <c:h val="0.79535918387560045"/>
        </c:manualLayout>
      </c:layout>
      <c:doughnutChart>
        <c:varyColors val="1"/>
        <c:ser>
          <c:idx val="0"/>
          <c:order val="0"/>
          <c:dPt>
            <c:idx val="0"/>
            <c:bubble3D val="0"/>
            <c:spPr>
              <a:solidFill>
                <a:srgbClr val="2BB673"/>
              </a:solidFill>
              <a:ln w="19050">
                <a:solidFill>
                  <a:schemeClr val="lt1"/>
                </a:solidFill>
              </a:ln>
              <a:effectLst/>
            </c:spPr>
            <c:extLst>
              <c:ext xmlns:c16="http://schemas.microsoft.com/office/drawing/2014/chart" uri="{C3380CC4-5D6E-409C-BE32-E72D297353CC}">
                <c16:uniqueId val="{00000001-5743-4E22-BB5E-A897A85CF9A9}"/>
              </c:ext>
            </c:extLst>
          </c:dPt>
          <c:dPt>
            <c:idx val="1"/>
            <c:bubble3D val="0"/>
            <c:spPr>
              <a:solidFill>
                <a:srgbClr val="E5E6E6"/>
              </a:solidFill>
              <a:ln w="19050">
                <a:solidFill>
                  <a:schemeClr val="lt1"/>
                </a:solidFill>
              </a:ln>
              <a:effectLst/>
            </c:spPr>
            <c:extLst>
              <c:ext xmlns:c16="http://schemas.microsoft.com/office/drawing/2014/chart" uri="{C3380CC4-5D6E-409C-BE32-E72D297353CC}">
                <c16:uniqueId val="{00000003-5743-4E22-BB5E-A897A85CF9A9}"/>
              </c:ext>
            </c:extLst>
          </c:dPt>
          <c:dPt>
            <c:idx val="2"/>
            <c:bubble3D val="0"/>
            <c:spPr>
              <a:noFill/>
              <a:ln w="19050">
                <a:noFill/>
              </a:ln>
              <a:effectLst/>
            </c:spPr>
            <c:extLst>
              <c:ext xmlns:c16="http://schemas.microsoft.com/office/drawing/2014/chart" uri="{C3380CC4-5D6E-409C-BE32-E72D297353CC}">
                <c16:uniqueId val="{00000005-5743-4E22-BB5E-A897A85CF9A9}"/>
              </c:ext>
            </c:extLst>
          </c:dPt>
          <c:val>
            <c:numRef>
              <c:f>Outcomes!$C$39:$E$39</c:f>
              <c:numCache>
                <c:formatCode>0.0%</c:formatCode>
                <c:ptCount val="3"/>
                <c:pt idx="0">
                  <c:v>0</c:v>
                </c:pt>
                <c:pt idx="1">
                  <c:v>0</c:v>
                </c:pt>
                <c:pt idx="2">
                  <c:v>1</c:v>
                </c:pt>
              </c:numCache>
            </c:numRef>
          </c:val>
          <c:extLst>
            <c:ext xmlns:c16="http://schemas.microsoft.com/office/drawing/2014/chart" uri="{C3380CC4-5D6E-409C-BE32-E72D297353CC}">
              <c16:uniqueId val="{00000006-5743-4E22-BB5E-A897A85CF9A9}"/>
            </c:ext>
          </c:extLst>
        </c:ser>
        <c:dLbls>
          <c:showLegendKey val="0"/>
          <c:showVal val="0"/>
          <c:showCatName val="0"/>
          <c:showSerName val="0"/>
          <c:showPercent val="0"/>
          <c:showBubbleSize val="0"/>
          <c:showLeaderLines val="1"/>
        </c:dLbls>
        <c:firstSliceAng val="270"/>
        <c:holeSize val="75"/>
      </c:doughnutChart>
      <c:spPr>
        <a:noFill/>
        <a:ln>
          <a:noFill/>
        </a:ln>
        <a:effectLst/>
      </c:spPr>
    </c:plotArea>
    <c:plotVisOnly val="0"/>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NZ"/>
              <a:t>Access</a:t>
            </a:r>
            <a:r>
              <a:rPr lang="en-NZ" baseline="0"/>
              <a:t> and Outreach</a:t>
            </a:r>
            <a:endParaRPr lang="en-NZ"/>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5228914418484574"/>
          <c:y val="0.20066003070370922"/>
          <c:w val="0.69104978271158723"/>
          <c:h val="0.79535918387560045"/>
        </c:manualLayout>
      </c:layout>
      <c:doughnutChart>
        <c:varyColors val="1"/>
        <c:ser>
          <c:idx val="0"/>
          <c:order val="0"/>
          <c:explosion val="1"/>
          <c:dPt>
            <c:idx val="0"/>
            <c:bubble3D val="0"/>
            <c:spPr>
              <a:solidFill>
                <a:srgbClr val="2BB673"/>
              </a:solidFill>
              <a:ln w="19050">
                <a:solidFill>
                  <a:schemeClr val="lt1"/>
                </a:solidFill>
              </a:ln>
              <a:effectLst/>
            </c:spPr>
            <c:extLst>
              <c:ext xmlns:c16="http://schemas.microsoft.com/office/drawing/2014/chart" uri="{C3380CC4-5D6E-409C-BE32-E72D297353CC}">
                <c16:uniqueId val="{00000001-475B-41BE-B356-277C3A116A19}"/>
              </c:ext>
            </c:extLst>
          </c:dPt>
          <c:dPt>
            <c:idx val="1"/>
            <c:bubble3D val="0"/>
            <c:spPr>
              <a:solidFill>
                <a:srgbClr val="E5E6E6"/>
              </a:solidFill>
              <a:ln w="19050">
                <a:solidFill>
                  <a:schemeClr val="lt1"/>
                </a:solidFill>
              </a:ln>
              <a:effectLst/>
            </c:spPr>
            <c:extLst>
              <c:ext xmlns:c16="http://schemas.microsoft.com/office/drawing/2014/chart" uri="{C3380CC4-5D6E-409C-BE32-E72D297353CC}">
                <c16:uniqueId val="{00000003-475B-41BE-B356-277C3A116A19}"/>
              </c:ext>
            </c:extLst>
          </c:dPt>
          <c:dPt>
            <c:idx val="2"/>
            <c:bubble3D val="0"/>
            <c:spPr>
              <a:noFill/>
              <a:ln w="19050">
                <a:noFill/>
              </a:ln>
              <a:effectLst/>
            </c:spPr>
            <c:extLst>
              <c:ext xmlns:c16="http://schemas.microsoft.com/office/drawing/2014/chart" uri="{C3380CC4-5D6E-409C-BE32-E72D297353CC}">
                <c16:uniqueId val="{00000005-475B-41BE-B356-277C3A116A19}"/>
              </c:ext>
            </c:extLst>
          </c:dPt>
          <c:val>
            <c:numRef>
              <c:f>Outcomes!$C$40:$E$40</c:f>
              <c:numCache>
                <c:formatCode>0.0%</c:formatCode>
                <c:ptCount val="3"/>
                <c:pt idx="0">
                  <c:v>0</c:v>
                </c:pt>
                <c:pt idx="1">
                  <c:v>0</c:v>
                </c:pt>
                <c:pt idx="2">
                  <c:v>1</c:v>
                </c:pt>
              </c:numCache>
            </c:numRef>
          </c:val>
          <c:extLst>
            <c:ext xmlns:c16="http://schemas.microsoft.com/office/drawing/2014/chart" uri="{C3380CC4-5D6E-409C-BE32-E72D297353CC}">
              <c16:uniqueId val="{00000006-475B-41BE-B356-277C3A116A19}"/>
            </c:ext>
          </c:extLst>
        </c:ser>
        <c:dLbls>
          <c:showLegendKey val="0"/>
          <c:showVal val="0"/>
          <c:showCatName val="0"/>
          <c:showSerName val="0"/>
          <c:showPercent val="0"/>
          <c:showBubbleSize val="0"/>
          <c:showLeaderLines val="1"/>
        </c:dLbls>
        <c:firstSliceAng val="270"/>
        <c:holeSize val="75"/>
      </c:doughnutChart>
      <c:spPr>
        <a:noFill/>
        <a:ln>
          <a:noFill/>
        </a:ln>
        <a:effectLst/>
      </c:spPr>
    </c:plotArea>
    <c:plotVisOnly val="0"/>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tiff"/></Relationships>
</file>

<file path=xl/drawings/_rels/drawing2.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editAs="absolute">
    <xdr:from>
      <xdr:col>0</xdr:col>
      <xdr:colOff>5986462</xdr:colOff>
      <xdr:row>0</xdr:row>
      <xdr:rowOff>0</xdr:rowOff>
    </xdr:from>
    <xdr:to>
      <xdr:col>0</xdr:col>
      <xdr:colOff>9785079</xdr:colOff>
      <xdr:row>4</xdr:row>
      <xdr:rowOff>478875</xdr:rowOff>
    </xdr:to>
    <xdr:pic>
      <xdr:nvPicPr>
        <xdr:cNvPr id="4" name="Picture 3" descr="Office of the Ombudsman Logo&#10;Text on logo reads:  Ombudsman, Fairness for all" title="Office of the Ombudsman Logo"/>
        <xdr:cNvPicPr>
          <a:picLocks noChangeAspect="1"/>
        </xdr:cNvPicPr>
      </xdr:nvPicPr>
      <xdr:blipFill>
        <a:blip xmlns:r="http://schemas.openxmlformats.org/officeDocument/2006/relationships" r:embed="rId1" cstate="print"/>
        <a:stretch>
          <a:fillRect/>
        </a:stretch>
      </xdr:blipFill>
      <xdr:spPr>
        <a:xfrm>
          <a:off x="5986462" y="0"/>
          <a:ext cx="3798617" cy="22695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0</xdr:colOff>
      <xdr:row>1</xdr:row>
      <xdr:rowOff>0</xdr:rowOff>
    </xdr:from>
    <xdr:to>
      <xdr:col>2</xdr:col>
      <xdr:colOff>1089024</xdr:colOff>
      <xdr:row>14</xdr:row>
      <xdr:rowOff>338666</xdr:rowOff>
    </xdr:to>
    <xdr:graphicFrame macro="">
      <xdr:nvGraphicFramePr>
        <xdr:cNvPr id="10" name="Chart 9" descr="A spider plot showing the agency's percentage scores across the seven development factors." title="Spider plot"/>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0</xdr:col>
      <xdr:colOff>0</xdr:colOff>
      <xdr:row>13</xdr:row>
      <xdr:rowOff>300564</xdr:rowOff>
    </xdr:from>
    <xdr:to>
      <xdr:col>1</xdr:col>
      <xdr:colOff>63996</xdr:colOff>
      <xdr:row>20</xdr:row>
      <xdr:rowOff>543485</xdr:rowOff>
    </xdr:to>
    <xdr:graphicFrame macro="">
      <xdr:nvGraphicFramePr>
        <xdr:cNvPr id="2" name="Chart 1" descr="A semicircular gauge corresponding to the percentage score for Access and Outreach." title="Performance gauge"/>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absolute">
    <xdr:from>
      <xdr:col>0</xdr:col>
      <xdr:colOff>2736288</xdr:colOff>
      <xdr:row>13</xdr:row>
      <xdr:rowOff>300562</xdr:rowOff>
    </xdr:from>
    <xdr:to>
      <xdr:col>3</xdr:col>
      <xdr:colOff>28321</xdr:colOff>
      <xdr:row>21</xdr:row>
      <xdr:rowOff>8594</xdr:rowOff>
    </xdr:to>
    <xdr:graphicFrame macro="">
      <xdr:nvGraphicFramePr>
        <xdr:cNvPr id="3" name="Chart 2" descr="A semicircular gauge corresponding to the percentage score for Access and Outreach." title="Performance gauge"/>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absolute">
    <xdr:from>
      <xdr:col>2</xdr:col>
      <xdr:colOff>712753</xdr:colOff>
      <xdr:row>13</xdr:row>
      <xdr:rowOff>300566</xdr:rowOff>
    </xdr:from>
    <xdr:to>
      <xdr:col>5</xdr:col>
      <xdr:colOff>483467</xdr:colOff>
      <xdr:row>21</xdr:row>
      <xdr:rowOff>8598</xdr:rowOff>
    </xdr:to>
    <xdr:graphicFrame macro="">
      <xdr:nvGraphicFramePr>
        <xdr:cNvPr id="4" name="Chart 3" descr="A semicircular gauge corresponding to the percentage score for Access and Outreach." title="Performance gauge"/>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absolute">
    <xdr:from>
      <xdr:col>0</xdr:col>
      <xdr:colOff>0</xdr:colOff>
      <xdr:row>18</xdr:row>
      <xdr:rowOff>266946</xdr:rowOff>
    </xdr:from>
    <xdr:to>
      <xdr:col>1</xdr:col>
      <xdr:colOff>9148</xdr:colOff>
      <xdr:row>25</xdr:row>
      <xdr:rowOff>165478</xdr:rowOff>
    </xdr:to>
    <xdr:graphicFrame macro="">
      <xdr:nvGraphicFramePr>
        <xdr:cNvPr id="9" name="Chart 8" descr="A semicircular gauge corresponding to the percentage score for Access and Outreach." title="Performance gauge"/>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absolute">
    <xdr:from>
      <xdr:col>0</xdr:col>
      <xdr:colOff>2916018</xdr:colOff>
      <xdr:row>18</xdr:row>
      <xdr:rowOff>266948</xdr:rowOff>
    </xdr:from>
    <xdr:to>
      <xdr:col>3</xdr:col>
      <xdr:colOff>1945</xdr:colOff>
      <xdr:row>25</xdr:row>
      <xdr:rowOff>165480</xdr:rowOff>
    </xdr:to>
    <xdr:graphicFrame macro="">
      <xdr:nvGraphicFramePr>
        <xdr:cNvPr id="12" name="Chart 11" descr="A semicircular gauge corresponding to the percentage score for Access and Outreach." title="Performance gauge"/>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absolute">
    <xdr:from>
      <xdr:col>1</xdr:col>
      <xdr:colOff>31751</xdr:colOff>
      <xdr:row>20</xdr:row>
      <xdr:rowOff>386601</xdr:rowOff>
    </xdr:from>
    <xdr:to>
      <xdr:col>2</xdr:col>
      <xdr:colOff>899584</xdr:colOff>
      <xdr:row>22</xdr:row>
      <xdr:rowOff>151277</xdr:rowOff>
    </xdr:to>
    <xdr:sp macro="" textlink="C38">
      <xdr:nvSpPr>
        <xdr:cNvPr id="5" name="TextBox 4" descr="Percentage score for Staff Competency" title="Percentage score"/>
        <xdr:cNvSpPr txBox="1"/>
      </xdr:nvSpPr>
      <xdr:spPr>
        <a:xfrm>
          <a:off x="3376084" y="8377018"/>
          <a:ext cx="2254250" cy="90767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chorCtr="1">
          <a:noAutofit/>
        </a:bodyPr>
        <a:lstStyle/>
        <a:p>
          <a:fld id="{03A695E9-CE57-4799-B4DF-D0F31E9852A2}" type="TxLink">
            <a:rPr lang="en-US" sz="1600" b="0" i="0" u="none" strike="noStrike">
              <a:solidFill>
                <a:srgbClr val="000000"/>
              </a:solidFill>
              <a:latin typeface="Calibri"/>
              <a:cs typeface="Calibri"/>
            </a:rPr>
            <a:pPr/>
            <a:t>#DIV/0!</a:t>
          </a:fld>
          <a:endParaRPr lang="en-NZ" sz="1600"/>
        </a:p>
      </xdr:txBody>
    </xdr:sp>
    <xdr:clientData/>
  </xdr:twoCellAnchor>
  <xdr:twoCellAnchor editAs="absolute">
    <xdr:from>
      <xdr:col>0</xdr:col>
      <xdr:colOff>486460</xdr:colOff>
      <xdr:row>20</xdr:row>
      <xdr:rowOff>376019</xdr:rowOff>
    </xdr:from>
    <xdr:to>
      <xdr:col>0</xdr:col>
      <xdr:colOff>2850901</xdr:colOff>
      <xdr:row>22</xdr:row>
      <xdr:rowOff>140695</xdr:rowOff>
    </xdr:to>
    <xdr:sp macro="" textlink="C37">
      <xdr:nvSpPr>
        <xdr:cNvPr id="11" name="TextBox 10" descr="Percentage score for Investigations&#10;" title="Percentage score"/>
        <xdr:cNvSpPr txBox="1"/>
      </xdr:nvSpPr>
      <xdr:spPr>
        <a:xfrm>
          <a:off x="486460" y="8366436"/>
          <a:ext cx="2364441" cy="90767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chorCtr="1">
          <a:noAutofit/>
        </a:bodyPr>
        <a:lstStyle/>
        <a:p>
          <a:fld id="{E0260985-7467-46F9-9430-C450605DC608}" type="TxLink">
            <a:rPr lang="en-US" sz="1600" b="0" i="0" u="none" strike="noStrike">
              <a:solidFill>
                <a:srgbClr val="000000"/>
              </a:solidFill>
              <a:latin typeface="Calibri"/>
              <a:cs typeface="Calibri"/>
            </a:rPr>
            <a:pPr/>
            <a:t>#DIV/0!</a:t>
          </a:fld>
          <a:endParaRPr lang="en-NZ" sz="1600"/>
        </a:p>
      </xdr:txBody>
    </xdr:sp>
    <xdr:clientData/>
  </xdr:twoCellAnchor>
  <xdr:twoCellAnchor editAs="absolute">
    <xdr:from>
      <xdr:col>2</xdr:col>
      <xdr:colOff>1202016</xdr:colOff>
      <xdr:row>16</xdr:row>
      <xdr:rowOff>24777</xdr:rowOff>
    </xdr:from>
    <xdr:to>
      <xdr:col>4</xdr:col>
      <xdr:colOff>1206374</xdr:colOff>
      <xdr:row>18</xdr:row>
      <xdr:rowOff>170453</xdr:rowOff>
    </xdr:to>
    <xdr:sp macro="" textlink="C36">
      <xdr:nvSpPr>
        <xdr:cNvPr id="13" name="TextBox 12" descr="Percentage score for Reporting and Accountability&#10;" title="Percentage score"/>
        <xdr:cNvSpPr txBox="1"/>
      </xdr:nvSpPr>
      <xdr:spPr>
        <a:xfrm>
          <a:off x="5932766" y="6491194"/>
          <a:ext cx="2364441" cy="90767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chorCtr="1">
          <a:noAutofit/>
        </a:bodyPr>
        <a:lstStyle/>
        <a:p>
          <a:fld id="{AA854857-A903-4BE4-B042-0BC9799D59AF}" type="TxLink">
            <a:rPr lang="en-US" sz="1600" b="0" i="0" u="none" strike="noStrike">
              <a:solidFill>
                <a:srgbClr val="000000"/>
              </a:solidFill>
              <a:latin typeface="Calibri"/>
              <a:cs typeface="Calibri"/>
            </a:rPr>
            <a:pPr/>
            <a:t>#DIV/0!</a:t>
          </a:fld>
          <a:endParaRPr lang="en-NZ" sz="1600"/>
        </a:p>
      </xdr:txBody>
    </xdr:sp>
    <xdr:clientData/>
  </xdr:twoCellAnchor>
  <xdr:twoCellAnchor editAs="absolute">
    <xdr:from>
      <xdr:col>0</xdr:col>
      <xdr:colOff>3244098</xdr:colOff>
      <xdr:row>16</xdr:row>
      <xdr:rowOff>14686</xdr:rowOff>
    </xdr:from>
    <xdr:to>
      <xdr:col>2</xdr:col>
      <xdr:colOff>877789</xdr:colOff>
      <xdr:row>18</xdr:row>
      <xdr:rowOff>160362</xdr:rowOff>
    </xdr:to>
    <xdr:sp macro="" textlink="C35">
      <xdr:nvSpPr>
        <xdr:cNvPr id="14" name="TextBox 13" descr="Percentage score for Mandate and Powers&#10;" title="Percentage score"/>
        <xdr:cNvSpPr txBox="1"/>
      </xdr:nvSpPr>
      <xdr:spPr>
        <a:xfrm>
          <a:off x="3244098" y="6481103"/>
          <a:ext cx="2364441" cy="90767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chorCtr="1">
          <a:noAutofit/>
        </a:bodyPr>
        <a:lstStyle/>
        <a:p>
          <a:fld id="{F0736FBB-7620-473A-9739-1131CC4D6983}" type="TxLink">
            <a:rPr lang="en-US" sz="1600" b="0" i="0" u="none" strike="noStrike">
              <a:solidFill>
                <a:srgbClr val="000000"/>
              </a:solidFill>
              <a:latin typeface="Calibri"/>
              <a:cs typeface="Calibri"/>
            </a:rPr>
            <a:pPr/>
            <a:t>#DIV/0!</a:t>
          </a:fld>
          <a:endParaRPr lang="en-NZ" sz="1600"/>
        </a:p>
      </xdr:txBody>
    </xdr:sp>
    <xdr:clientData/>
  </xdr:twoCellAnchor>
  <xdr:twoCellAnchor editAs="absolute">
    <xdr:from>
      <xdr:col>0</xdr:col>
      <xdr:colOff>519441</xdr:colOff>
      <xdr:row>16</xdr:row>
      <xdr:rowOff>5221</xdr:rowOff>
    </xdr:from>
    <xdr:to>
      <xdr:col>0</xdr:col>
      <xdr:colOff>2883882</xdr:colOff>
      <xdr:row>18</xdr:row>
      <xdr:rowOff>150897</xdr:rowOff>
    </xdr:to>
    <xdr:sp macro="" textlink="C34">
      <xdr:nvSpPr>
        <xdr:cNvPr id="15" name="TextBox 14" descr="Percentage score for Independence&#10;" title="Percentage score"/>
        <xdr:cNvSpPr txBox="1"/>
      </xdr:nvSpPr>
      <xdr:spPr>
        <a:xfrm>
          <a:off x="519441" y="6471638"/>
          <a:ext cx="2364441" cy="90767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chorCtr="1">
          <a:noAutofit/>
        </a:bodyPr>
        <a:lstStyle/>
        <a:p>
          <a:fld id="{A70C447B-8438-4AC2-BB08-B887C1D34A0F}" type="TxLink">
            <a:rPr lang="en-US" sz="1600" b="0" i="0" u="none" strike="noStrike">
              <a:solidFill>
                <a:srgbClr val="000000"/>
              </a:solidFill>
              <a:latin typeface="Calibri"/>
              <a:cs typeface="Calibri"/>
            </a:rPr>
            <a:pPr/>
            <a:t>#DIV/0!</a:t>
          </a:fld>
          <a:endParaRPr lang="en-NZ" sz="1600"/>
        </a:p>
      </xdr:txBody>
    </xdr:sp>
    <xdr:clientData/>
  </xdr:twoCellAnchor>
  <xdr:twoCellAnchor editAs="absolute">
    <xdr:from>
      <xdr:col>2</xdr:col>
      <xdr:colOff>766968</xdr:colOff>
      <xdr:row>18</xdr:row>
      <xdr:rowOff>257735</xdr:rowOff>
    </xdr:from>
    <xdr:to>
      <xdr:col>5</xdr:col>
      <xdr:colOff>519451</xdr:colOff>
      <xdr:row>25</xdr:row>
      <xdr:rowOff>156267</xdr:rowOff>
    </xdr:to>
    <xdr:graphicFrame macro="">
      <xdr:nvGraphicFramePr>
        <xdr:cNvPr id="16" name="Chart 15" descr="A semicircular gauge corresponding to the percentage score for Access and Outreach." title="Performance gauge"/>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absolute">
    <xdr:from>
      <xdr:col>2</xdr:col>
      <xdr:colOff>1249944</xdr:colOff>
      <xdr:row>20</xdr:row>
      <xdr:rowOff>377389</xdr:rowOff>
    </xdr:from>
    <xdr:to>
      <xdr:col>5</xdr:col>
      <xdr:colOff>16052</xdr:colOff>
      <xdr:row>22</xdr:row>
      <xdr:rowOff>142065</xdr:rowOff>
    </xdr:to>
    <xdr:sp macro="" textlink="C39">
      <xdr:nvSpPr>
        <xdr:cNvPr id="17" name="TextBox 16" descr="Percentage score for Corporate" title="Percentage score"/>
        <xdr:cNvSpPr txBox="1"/>
      </xdr:nvSpPr>
      <xdr:spPr>
        <a:xfrm>
          <a:off x="5980694" y="8367806"/>
          <a:ext cx="2364441" cy="90767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chorCtr="1">
          <a:noAutofit/>
        </a:bodyPr>
        <a:lstStyle/>
        <a:p>
          <a:fld id="{2BD3A635-40E6-4183-AB87-D22EA92EA4BF}" type="TxLink">
            <a:rPr lang="en-US" sz="1600" b="0" i="0" u="none" strike="noStrike">
              <a:solidFill>
                <a:srgbClr val="000000"/>
              </a:solidFill>
              <a:latin typeface="Calibri"/>
              <a:cs typeface="Calibri"/>
            </a:rPr>
            <a:pPr/>
            <a:t>#DIV/0!</a:t>
          </a:fld>
          <a:endParaRPr lang="en-NZ" sz="1600"/>
        </a:p>
      </xdr:txBody>
    </xdr:sp>
    <xdr:clientData/>
  </xdr:twoCellAnchor>
  <xdr:twoCellAnchor editAs="absolute">
    <xdr:from>
      <xdr:col>4</xdr:col>
      <xdr:colOff>1165898</xdr:colOff>
      <xdr:row>18</xdr:row>
      <xdr:rowOff>253251</xdr:rowOff>
    </xdr:from>
    <xdr:to>
      <xdr:col>7</xdr:col>
      <xdr:colOff>828732</xdr:colOff>
      <xdr:row>25</xdr:row>
      <xdr:rowOff>151783</xdr:rowOff>
    </xdr:to>
    <xdr:graphicFrame macro="">
      <xdr:nvGraphicFramePr>
        <xdr:cNvPr id="18" name="Chart 17" descr="A semicircular gauge corresponding to the percentage score for Access and Outreach." title="Performance gauge"/>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editAs="absolute">
    <xdr:from>
      <xdr:col>5</xdr:col>
      <xdr:colOff>428690</xdr:colOff>
      <xdr:row>20</xdr:row>
      <xdr:rowOff>361702</xdr:rowOff>
    </xdr:from>
    <xdr:to>
      <xdr:col>7</xdr:col>
      <xdr:colOff>316631</xdr:colOff>
      <xdr:row>22</xdr:row>
      <xdr:rowOff>126378</xdr:rowOff>
    </xdr:to>
    <xdr:sp macro="" textlink="C40">
      <xdr:nvSpPr>
        <xdr:cNvPr id="19" name="TextBox 18" descr="Percentage score for Access and Outreach" title="Percentage score"/>
        <xdr:cNvSpPr txBox="1"/>
      </xdr:nvSpPr>
      <xdr:spPr>
        <a:xfrm>
          <a:off x="8757773" y="8352119"/>
          <a:ext cx="2364441" cy="90767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chorCtr="1">
          <a:noAutofit/>
        </a:bodyPr>
        <a:lstStyle/>
        <a:p>
          <a:fld id="{F393451E-44FC-4156-9A94-015641FB4B48}" type="TxLink">
            <a:rPr lang="en-US" sz="1600" b="0" i="0" u="none" strike="noStrike">
              <a:solidFill>
                <a:srgbClr val="000000"/>
              </a:solidFill>
              <a:latin typeface="Calibri"/>
              <a:cs typeface="Calibri"/>
            </a:rPr>
            <a:pPr/>
            <a:t>#DIV/0!</a:t>
          </a:fld>
          <a:endParaRPr lang="en-NZ" sz="1600"/>
        </a:p>
      </xdr:txBody>
    </xdr:sp>
    <xdr:clientData/>
  </xdr:twoCellAnchor>
</xdr:wsDr>
</file>

<file path=xl/tables/table1.xml><?xml version="1.0" encoding="utf-8"?>
<table xmlns="http://schemas.openxmlformats.org/spreadsheetml/2006/main" id="5" name="Table5" displayName="Table5" ref="A3:E26" totalsRowShown="0" headerRowDxfId="1346" dataDxfId="1344" headerRowBorderDxfId="1345" tableBorderDxfId="1343">
  <autoFilter ref="A3:E26"/>
  <tableColumns count="5">
    <tableColumn id="1" name="Factor Group" dataDxfId="1342"/>
    <tableColumn id="2" name="Factor" dataDxfId="1341"/>
    <tableColumn id="3" name="Your answer" dataDxfId="1340"/>
    <tableColumn id="6" name="Notes - what influenced your answer?" dataDxfId="1339"/>
    <tableColumn id="5" name="Source - where to find additional context and background" dataDxfId="1338"/>
  </tableColumns>
  <tableStyleInfo name="Table Style 1" showFirstColumn="0" showLastColumn="0" showRowStripes="1" showColumnStripes="0"/>
</table>
</file>

<file path=xl/tables/table2.xml><?xml version="1.0" encoding="utf-8"?>
<table xmlns="http://schemas.openxmlformats.org/spreadsheetml/2006/main" id="1" name="Table1" displayName="Table1" ref="A3:E28" totalsRowShown="0" headerRowDxfId="1119" headerRowBorderDxfId="1118" tableBorderDxfId="1117" totalsRowBorderDxfId="1116">
  <autoFilter ref="A3:E28"/>
  <tableColumns count="5">
    <tableColumn id="1" name="Factor Group" dataDxfId="1115"/>
    <tableColumn id="2" name="Factor" dataDxfId="1114"/>
    <tableColumn id="3" name="Your answer" dataDxfId="1113"/>
    <tableColumn id="6" name="Notes - what influenced your answer?" dataDxfId="1112"/>
    <tableColumn id="5" name="Source - where to find additional context and background" dataDxfId="1111"/>
  </tableColumns>
  <tableStyleInfo name="Table Style 1" showFirstColumn="0" showLastColumn="0" showRowStripes="1" showColumnStripes="0"/>
</table>
</file>

<file path=xl/tables/table3.xml><?xml version="1.0" encoding="utf-8"?>
<table xmlns="http://schemas.openxmlformats.org/spreadsheetml/2006/main" id="2" name="Table2" displayName="Table2" ref="A3:E36" totalsRowShown="0" headerRowDxfId="882" tableBorderDxfId="881">
  <autoFilter ref="A3:E36"/>
  <tableColumns count="5">
    <tableColumn id="1" name="Factor Group" dataDxfId="880"/>
    <tableColumn id="2" name="Factor" dataDxfId="879"/>
    <tableColumn id="3" name="Your answer" dataDxfId="878"/>
    <tableColumn id="6" name="Notes - what influenced your answer?" dataDxfId="877"/>
    <tableColumn id="4" name="Source - where to find additional context and background" dataDxfId="876"/>
  </tableColumns>
  <tableStyleInfo name="Table Style 1" showFirstColumn="0" showLastColumn="0" showRowStripes="1" showColumnStripes="0"/>
</table>
</file>

<file path=xl/tables/table4.xml><?xml version="1.0" encoding="utf-8"?>
<table xmlns="http://schemas.openxmlformats.org/spreadsheetml/2006/main" id="9" name="Table110" displayName="Table110" ref="A3:E27" totalsRowShown="0" headerRowDxfId="693" headerRowBorderDxfId="692" tableBorderDxfId="691" totalsRowBorderDxfId="690">
  <autoFilter ref="A3:E27"/>
  <tableColumns count="5">
    <tableColumn id="1" name="Factor Group" dataDxfId="689"/>
    <tableColumn id="2" name="Factor" dataDxfId="688"/>
    <tableColumn id="3" name="Your answer" dataDxfId="687"/>
    <tableColumn id="6" name="Notes - what influenced your answer?" dataDxfId="686"/>
    <tableColumn id="5" name="Source - where to find additional context and background" dataDxfId="685"/>
  </tableColumns>
  <tableStyleInfo name="Table Style 1" showFirstColumn="0" showLastColumn="0" showRowStripes="1" showColumnStripes="0"/>
</table>
</file>

<file path=xl/tables/table5.xml><?xml version="1.0" encoding="utf-8"?>
<table xmlns="http://schemas.openxmlformats.org/spreadsheetml/2006/main" id="10" name="Table11011" displayName="Table11011" ref="A3:E16" totalsRowShown="0" headerRowDxfId="616" headerRowBorderDxfId="615" tableBorderDxfId="614" totalsRowBorderDxfId="613">
  <autoFilter ref="A3:E16"/>
  <tableColumns count="5">
    <tableColumn id="1" name="Factor Group" dataDxfId="612"/>
    <tableColumn id="2" name="Factor" dataDxfId="611"/>
    <tableColumn id="3" name="Your answer" dataDxfId="610"/>
    <tableColumn id="6" name="Notes - what influenced your answer?" dataDxfId="609"/>
    <tableColumn id="5" name="Source - where to find additional context and background" dataDxfId="608"/>
  </tableColumns>
  <tableStyleInfo name="Table Style 1" showFirstColumn="0" showLastColumn="0" showRowStripes="1" showColumnStripes="0"/>
</table>
</file>

<file path=xl/tables/table6.xml><?xml version="1.0" encoding="utf-8"?>
<table xmlns="http://schemas.openxmlformats.org/spreadsheetml/2006/main" id="6" name="Table17" displayName="Table17" ref="A3:E30" totalsRowShown="0" headerRowDxfId="445" headerRowBorderDxfId="444" tableBorderDxfId="443" totalsRowBorderDxfId="442">
  <autoFilter ref="A3:E30"/>
  <tableColumns count="5">
    <tableColumn id="1" name="Factor Group" dataDxfId="441"/>
    <tableColumn id="2" name="Factor" dataDxfId="440"/>
    <tableColumn id="3" name="Your answer" dataDxfId="439"/>
    <tableColumn id="6" name="Notes - what influenced your answer?" dataDxfId="438"/>
    <tableColumn id="5" name="Source - where to find additional context and background" dataDxfId="437"/>
  </tableColumns>
  <tableStyleInfo name="Table Style 1" showFirstColumn="0" showLastColumn="0" showRowStripes="1" showColumnStripes="0"/>
</table>
</file>

<file path=xl/tables/table7.xml><?xml version="1.0" encoding="utf-8"?>
<table xmlns="http://schemas.openxmlformats.org/spreadsheetml/2006/main" id="7" name="Table178" displayName="Table178" ref="A3:E32" totalsRowShown="0" headerRowDxfId="302" headerRowBorderDxfId="301" tableBorderDxfId="300" totalsRowBorderDxfId="299">
  <autoFilter ref="A3:E32"/>
  <tableColumns count="5">
    <tableColumn id="1" name="Factor Group" dataDxfId="298"/>
    <tableColumn id="2" name="Factor" dataDxfId="297"/>
    <tableColumn id="3" name="Your answer" dataDxfId="296"/>
    <tableColumn id="6" name="Notes - what influenced your answer?" dataDxfId="295"/>
    <tableColumn id="5" name="Source - where to find additional context and background" dataDxfId="294"/>
  </tableColumns>
  <tableStyleInfo name="Table Style 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5.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6.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7.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A1:A8"/>
  <sheetViews>
    <sheetView showGridLines="0" tabSelected="1" zoomScaleNormal="100" workbookViewId="0"/>
  </sheetViews>
  <sheetFormatPr defaultRowHeight="14.4" x14ac:dyDescent="0.3"/>
  <cols>
    <col min="1" max="1" width="137" customWidth="1"/>
    <col min="2" max="2" width="9.109375" customWidth="1"/>
  </cols>
  <sheetData>
    <row r="1" spans="1:1" ht="30" customHeight="1" x14ac:dyDescent="0.55000000000000004">
      <c r="A1" s="77" t="s">
        <v>332</v>
      </c>
    </row>
    <row r="2" spans="1:1" ht="60" customHeight="1" x14ac:dyDescent="0.3">
      <c r="A2" s="21"/>
    </row>
    <row r="3" spans="1:1" ht="30" customHeight="1" x14ac:dyDescent="0.5">
      <c r="A3" s="22" t="s">
        <v>12</v>
      </c>
    </row>
    <row r="4" spans="1:1" ht="21" x14ac:dyDescent="0.4">
      <c r="A4" s="43" t="s">
        <v>15</v>
      </c>
    </row>
    <row r="5" spans="1:1" ht="45" customHeight="1" x14ac:dyDescent="0.3">
      <c r="A5" s="21"/>
    </row>
    <row r="6" spans="1:1" ht="129.6" x14ac:dyDescent="0.3">
      <c r="A6" s="23" t="s">
        <v>344</v>
      </c>
    </row>
    <row r="7" spans="1:1" ht="345.6" x14ac:dyDescent="0.3">
      <c r="A7" s="24" t="s">
        <v>339</v>
      </c>
    </row>
    <row r="8" spans="1:1" x14ac:dyDescent="0.3">
      <c r="A8" s="4"/>
    </row>
  </sheetData>
  <sheetProtection algorithmName="SHA-512" hashValue="ge4jAGa/j+nKSKH2rdrDCL8yF0bmmoNKGE5h52x+szAAEXkuNYiVmg0rXVFwZRjFNcLZFf/yV/jN6MHVB9DoRA==" saltValue="r/s2Wy5+wtykpUN/Qg7S+Q==" spinCount="100000" sheet="1" objects="1" scenarios="1"/>
  <protectedRanges>
    <protectedRange sqref="A3:A4" name="Agency Name"/>
  </protectedRanges>
  <conditionalFormatting sqref="A3:A4">
    <cfRule type="endsWith" dxfId="1568" priority="2" operator="endsWith" text="Agency: &lt;enter your agency name here&gt;">
      <formula>RIGHT(A3,LEN("Agency: &lt;enter your agency name here&gt;"))="Agency: &lt;enter your agency name here&gt;"</formula>
    </cfRule>
  </conditionalFormatting>
  <conditionalFormatting sqref="A4">
    <cfRule type="endsWith" dxfId="1567" priority="1" operator="endsWith" text="Date: &lt;enter date here&gt;">
      <formula>RIGHT(A4,LEN("Date: &lt;enter date here&gt;"))="Date: &lt;enter date here&gt;"</formula>
    </cfRule>
  </conditionalFormatting>
  <pageMargins left="0.7" right="0.7" top="0.75" bottom="0.75" header="0.3" footer="0.3"/>
  <pageSetup paperSize="9" scale="95" fitToHeight="0"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A1:S64"/>
  <sheetViews>
    <sheetView showGridLines="0" zoomScale="90" zoomScaleNormal="90" workbookViewId="0">
      <selection activeCell="H15" sqref="H15"/>
    </sheetView>
  </sheetViews>
  <sheetFormatPr defaultRowHeight="14.4" x14ac:dyDescent="0.3"/>
  <cols>
    <col min="1" max="1" width="50.109375" customWidth="1"/>
    <col min="2" max="3" width="20.6640625" customWidth="1"/>
    <col min="4" max="4" width="14.5546875" customWidth="1"/>
    <col min="5" max="8" width="18.5546875" customWidth="1"/>
    <col min="9" max="9" width="6.109375" customWidth="1"/>
    <col min="10" max="10" width="6.6640625" customWidth="1"/>
    <col min="11" max="11" width="16.5546875" customWidth="1"/>
    <col min="12" max="15" width="18.5546875" customWidth="1"/>
    <col min="16" max="16" width="8.5546875" customWidth="1"/>
    <col min="17" max="19" width="9.109375" style="30"/>
  </cols>
  <sheetData>
    <row r="1" spans="1:16" ht="44.25" customHeight="1" x14ac:dyDescent="0.3">
      <c r="A1" s="25" t="s">
        <v>0</v>
      </c>
      <c r="B1" s="26"/>
      <c r="C1" s="26"/>
      <c r="D1" s="26"/>
      <c r="E1" s="27"/>
      <c r="F1" s="28"/>
      <c r="G1" s="28"/>
      <c r="H1" s="28"/>
      <c r="I1" s="28"/>
      <c r="J1" s="28"/>
      <c r="K1" s="28"/>
      <c r="L1" s="28"/>
      <c r="M1" s="28"/>
      <c r="N1" s="28"/>
      <c r="O1" s="28"/>
      <c r="P1" s="35" t="str">
        <f>Intro!$A$3</f>
        <v>Agency: &lt;enter your agency name here&gt;</v>
      </c>
    </row>
    <row r="2" spans="1:16" ht="30" customHeight="1" x14ac:dyDescent="0.3">
      <c r="A2" s="29"/>
      <c r="B2" s="30"/>
      <c r="C2" s="30"/>
      <c r="D2" s="30"/>
      <c r="E2" s="30"/>
      <c r="F2" s="30"/>
      <c r="G2" s="30"/>
      <c r="H2" s="30"/>
      <c r="I2" s="30"/>
      <c r="J2" s="30"/>
      <c r="K2" s="30"/>
      <c r="L2" s="30"/>
      <c r="M2" s="30"/>
      <c r="N2" s="30"/>
      <c r="O2" s="30"/>
      <c r="P2" s="90" t="str">
        <f>Intro!$A$4</f>
        <v>Date: &lt;enter date here&gt;</v>
      </c>
    </row>
    <row r="3" spans="1:16" ht="30" customHeight="1" x14ac:dyDescent="0.3">
      <c r="A3" s="29"/>
      <c r="B3" s="30"/>
      <c r="C3" s="30"/>
      <c r="D3" s="72" t="s">
        <v>330</v>
      </c>
      <c r="E3" s="30"/>
      <c r="F3" s="30"/>
      <c r="G3" s="30"/>
      <c r="H3" s="30"/>
      <c r="I3" s="30"/>
      <c r="J3" s="30"/>
      <c r="K3" s="72" t="s">
        <v>331</v>
      </c>
      <c r="L3" s="30"/>
      <c r="M3" s="30"/>
      <c r="N3" s="30"/>
      <c r="O3" s="30"/>
      <c r="P3" s="31"/>
    </row>
    <row r="4" spans="1:16" ht="30" customHeight="1" x14ac:dyDescent="0.3">
      <c r="A4" s="29"/>
      <c r="B4" s="30"/>
      <c r="C4" s="30"/>
      <c r="D4" s="36"/>
      <c r="E4" s="15" t="s">
        <v>9</v>
      </c>
      <c r="F4" s="38" t="s">
        <v>7</v>
      </c>
      <c r="G4" s="70" t="s">
        <v>14</v>
      </c>
      <c r="H4" s="38" t="s">
        <v>8</v>
      </c>
      <c r="I4" s="78"/>
      <c r="J4" s="30"/>
      <c r="K4" s="36"/>
      <c r="L4" s="15" t="s">
        <v>9</v>
      </c>
      <c r="M4" s="38" t="s">
        <v>7</v>
      </c>
      <c r="N4" s="70" t="s">
        <v>14</v>
      </c>
      <c r="O4" s="38" t="s">
        <v>8</v>
      </c>
      <c r="P4" s="31"/>
    </row>
    <row r="5" spans="1:16" ht="30" customHeight="1" x14ac:dyDescent="0.3">
      <c r="A5" s="29"/>
      <c r="B5" s="30"/>
      <c r="C5" s="30"/>
      <c r="D5" s="37" t="s">
        <v>33</v>
      </c>
      <c r="E5" s="14"/>
      <c r="F5" s="14"/>
      <c r="G5" s="71" t="s">
        <v>327</v>
      </c>
      <c r="H5" s="14"/>
      <c r="I5" s="30"/>
      <c r="J5" s="97" t="s">
        <v>33</v>
      </c>
      <c r="K5" s="37" t="s">
        <v>328</v>
      </c>
      <c r="L5" s="14"/>
      <c r="M5" s="14"/>
      <c r="N5" s="71" t="s">
        <v>327</v>
      </c>
      <c r="O5" s="14"/>
      <c r="P5" s="31"/>
    </row>
    <row r="6" spans="1:16" ht="30" customHeight="1" x14ac:dyDescent="0.3">
      <c r="A6" s="29"/>
      <c r="B6" s="30"/>
      <c r="C6" s="30"/>
      <c r="D6" s="37" t="s">
        <v>86</v>
      </c>
      <c r="E6" s="14"/>
      <c r="F6" s="14"/>
      <c r="G6" s="71"/>
      <c r="H6" s="14"/>
      <c r="I6" s="30"/>
      <c r="J6" s="97"/>
      <c r="K6" s="37" t="s">
        <v>61</v>
      </c>
      <c r="L6" s="14"/>
      <c r="M6" s="14"/>
      <c r="N6" s="71"/>
      <c r="O6" s="14"/>
      <c r="P6" s="31"/>
    </row>
    <row r="7" spans="1:16" ht="45" customHeight="1" x14ac:dyDescent="0.3">
      <c r="A7" s="29"/>
      <c r="B7" s="30"/>
      <c r="C7" s="30"/>
      <c r="D7" s="37" t="s">
        <v>89</v>
      </c>
      <c r="E7" s="14"/>
      <c r="F7" s="14"/>
      <c r="G7" s="71"/>
      <c r="H7" s="14"/>
      <c r="I7" s="30"/>
      <c r="J7" s="97"/>
      <c r="K7" s="37" t="s">
        <v>62</v>
      </c>
      <c r="L7" s="14"/>
      <c r="M7" s="14"/>
      <c r="N7" s="71" t="s">
        <v>327</v>
      </c>
      <c r="O7" s="14"/>
      <c r="P7" s="31"/>
    </row>
    <row r="8" spans="1:16" ht="30" customHeight="1" x14ac:dyDescent="0.3">
      <c r="A8" s="29"/>
      <c r="B8" s="30"/>
      <c r="C8" s="30"/>
      <c r="D8" s="37" t="s">
        <v>90</v>
      </c>
      <c r="E8" s="14"/>
      <c r="F8" s="14"/>
      <c r="G8" s="71"/>
      <c r="H8" s="14"/>
      <c r="I8" s="30"/>
      <c r="J8" s="96" t="s">
        <v>333</v>
      </c>
      <c r="K8" s="37" t="s">
        <v>93</v>
      </c>
      <c r="L8" s="14"/>
      <c r="M8" s="14"/>
      <c r="N8" s="71" t="s">
        <v>327</v>
      </c>
      <c r="O8" s="14"/>
      <c r="P8" s="31"/>
    </row>
    <row r="9" spans="1:16" ht="30" customHeight="1" x14ac:dyDescent="0.3">
      <c r="A9" s="29"/>
      <c r="B9" s="30"/>
      <c r="C9" s="30"/>
      <c r="D9" s="37" t="s">
        <v>91</v>
      </c>
      <c r="E9" s="14"/>
      <c r="F9" s="14"/>
      <c r="G9" s="71"/>
      <c r="H9" s="14"/>
      <c r="I9" s="79"/>
      <c r="J9" s="96"/>
      <c r="K9" s="37" t="s">
        <v>340</v>
      </c>
      <c r="L9" s="14"/>
      <c r="M9" s="14"/>
      <c r="N9" s="71" t="s">
        <v>327</v>
      </c>
      <c r="O9" s="14"/>
      <c r="P9" s="31"/>
    </row>
    <row r="10" spans="1:16" ht="30" customHeight="1" x14ac:dyDescent="0.3">
      <c r="A10" s="29"/>
      <c r="B10" s="30"/>
      <c r="C10" s="30"/>
      <c r="D10" s="58" t="s">
        <v>87</v>
      </c>
      <c r="E10" s="14"/>
      <c r="F10" s="14"/>
      <c r="G10" s="71"/>
      <c r="H10" s="14"/>
      <c r="I10" s="79"/>
      <c r="J10" s="96"/>
      <c r="K10" s="37" t="s">
        <v>119</v>
      </c>
      <c r="L10" s="14"/>
      <c r="M10" s="14"/>
      <c r="N10" s="71" t="s">
        <v>327</v>
      </c>
      <c r="O10" s="14"/>
      <c r="P10" s="31"/>
    </row>
    <row r="11" spans="1:16" ht="30" customHeight="1" x14ac:dyDescent="0.3">
      <c r="A11" s="29"/>
      <c r="B11" s="30"/>
      <c r="C11" s="30"/>
      <c r="D11" s="76" t="s">
        <v>88</v>
      </c>
      <c r="E11" s="14"/>
      <c r="F11" s="14"/>
      <c r="G11" s="71"/>
      <c r="H11" s="14"/>
      <c r="I11" s="79"/>
      <c r="J11" s="98" t="s">
        <v>334</v>
      </c>
      <c r="K11" s="91" t="s">
        <v>120</v>
      </c>
      <c r="L11" s="14"/>
      <c r="M11" s="14"/>
      <c r="N11" s="71" t="s">
        <v>327</v>
      </c>
      <c r="O11" s="14"/>
      <c r="P11" s="31"/>
    </row>
    <row r="12" spans="1:16" ht="30" customHeight="1" x14ac:dyDescent="0.3">
      <c r="A12" s="29"/>
      <c r="B12" s="30"/>
      <c r="C12" s="30"/>
      <c r="D12" s="30"/>
      <c r="E12" s="30"/>
      <c r="F12" s="30"/>
      <c r="G12" s="30"/>
      <c r="H12" s="30"/>
      <c r="I12" s="30"/>
      <c r="J12" s="99"/>
      <c r="K12" s="91" t="s">
        <v>127</v>
      </c>
      <c r="L12" s="14"/>
      <c r="M12" s="14"/>
      <c r="N12" s="71" t="s">
        <v>327</v>
      </c>
      <c r="O12" s="14"/>
      <c r="P12" s="31"/>
    </row>
    <row r="13" spans="1:16" ht="30" customHeight="1" x14ac:dyDescent="0.3">
      <c r="A13" s="29"/>
      <c r="B13" s="30"/>
      <c r="C13" s="30"/>
      <c r="D13" s="30"/>
      <c r="E13" s="30"/>
      <c r="F13" s="30"/>
      <c r="G13" s="30"/>
      <c r="H13" s="30"/>
      <c r="I13" s="30"/>
      <c r="J13" s="99"/>
      <c r="K13" s="91" t="s">
        <v>136</v>
      </c>
      <c r="L13" s="14"/>
      <c r="M13" s="14"/>
      <c r="N13" s="71" t="s">
        <v>327</v>
      </c>
      <c r="O13" s="14"/>
      <c r="P13" s="31"/>
    </row>
    <row r="14" spans="1:16" ht="30" customHeight="1" x14ac:dyDescent="0.6">
      <c r="A14" s="32" t="s">
        <v>10</v>
      </c>
      <c r="B14" s="30"/>
      <c r="C14" s="30"/>
      <c r="D14" s="30"/>
      <c r="E14" s="30"/>
      <c r="F14" s="30"/>
      <c r="G14" s="30"/>
      <c r="H14" s="30"/>
      <c r="I14" s="30"/>
      <c r="J14" s="99"/>
      <c r="K14" s="91" t="s">
        <v>139</v>
      </c>
      <c r="L14" s="14"/>
      <c r="M14" s="14"/>
      <c r="N14" s="71" t="s">
        <v>327</v>
      </c>
      <c r="O14" s="14"/>
      <c r="P14" s="31"/>
    </row>
    <row r="15" spans="1:16" ht="30" customHeight="1" x14ac:dyDescent="0.3">
      <c r="A15" s="29"/>
      <c r="B15" s="30"/>
      <c r="C15" s="30"/>
      <c r="D15" s="30"/>
      <c r="E15" s="30"/>
      <c r="F15" s="30"/>
      <c r="G15" s="30"/>
      <c r="H15" s="30"/>
      <c r="I15" s="30"/>
      <c r="J15" s="100"/>
      <c r="K15" s="91" t="s">
        <v>144</v>
      </c>
      <c r="L15" s="14"/>
      <c r="M15" s="14"/>
      <c r="N15" s="71" t="s">
        <v>327</v>
      </c>
      <c r="O15" s="14"/>
      <c r="P15" s="31"/>
    </row>
    <row r="16" spans="1:16" ht="30" customHeight="1" x14ac:dyDescent="0.3">
      <c r="A16" s="29"/>
      <c r="B16" s="30"/>
      <c r="C16" s="30"/>
      <c r="D16" s="30"/>
      <c r="E16" s="30"/>
      <c r="F16" s="30"/>
      <c r="G16" s="30"/>
      <c r="H16" s="30"/>
      <c r="I16" s="30"/>
      <c r="J16" s="98" t="s">
        <v>90</v>
      </c>
      <c r="K16" s="91" t="s">
        <v>158</v>
      </c>
      <c r="L16" s="14" t="s">
        <v>327</v>
      </c>
      <c r="M16" s="14"/>
      <c r="N16" s="71" t="s">
        <v>327</v>
      </c>
      <c r="O16" s="14"/>
      <c r="P16" s="31"/>
    </row>
    <row r="17" spans="1:19" ht="30" customHeight="1" x14ac:dyDescent="0.3">
      <c r="A17" s="29"/>
      <c r="B17" s="30"/>
      <c r="C17" s="30"/>
      <c r="D17" s="30"/>
      <c r="E17" s="30"/>
      <c r="F17" s="30"/>
      <c r="G17" s="30"/>
      <c r="H17" s="30"/>
      <c r="I17" s="30"/>
      <c r="J17" s="99"/>
      <c r="K17" s="91" t="s">
        <v>177</v>
      </c>
      <c r="L17" s="14" t="s">
        <v>327</v>
      </c>
      <c r="M17" s="14"/>
      <c r="N17" s="71" t="s">
        <v>327</v>
      </c>
      <c r="O17" s="14"/>
      <c r="P17" s="31"/>
    </row>
    <row r="18" spans="1:19" ht="30" customHeight="1" x14ac:dyDescent="0.3">
      <c r="A18" s="29"/>
      <c r="B18" s="30"/>
      <c r="C18" s="30"/>
      <c r="D18" s="30"/>
      <c r="E18" s="30"/>
      <c r="F18" s="30"/>
      <c r="G18" s="30"/>
      <c r="H18" s="30"/>
      <c r="I18" s="30"/>
      <c r="J18" s="100"/>
      <c r="K18" s="91" t="s">
        <v>180</v>
      </c>
      <c r="L18" s="14" t="s">
        <v>327</v>
      </c>
      <c r="M18" s="14"/>
      <c r="N18" s="71" t="s">
        <v>327</v>
      </c>
      <c r="O18" s="14"/>
      <c r="P18" s="31"/>
    </row>
    <row r="19" spans="1:19" ht="30" customHeight="1" x14ac:dyDescent="0.3">
      <c r="A19" s="29"/>
      <c r="B19" s="30"/>
      <c r="C19" s="30"/>
      <c r="D19" s="30"/>
      <c r="E19" s="30"/>
      <c r="F19" s="30"/>
      <c r="G19" s="30"/>
      <c r="H19" s="30"/>
      <c r="I19" s="30"/>
      <c r="J19" s="80" t="s">
        <v>335</v>
      </c>
      <c r="K19" s="91" t="s">
        <v>185</v>
      </c>
      <c r="L19" s="14" t="s">
        <v>327</v>
      </c>
      <c r="M19" s="14"/>
      <c r="N19" s="71" t="s">
        <v>327</v>
      </c>
      <c r="O19" s="14"/>
      <c r="P19" s="31"/>
    </row>
    <row r="20" spans="1:19" ht="30" customHeight="1" x14ac:dyDescent="0.3">
      <c r="A20" s="29"/>
      <c r="B20" s="30"/>
      <c r="C20" s="30"/>
      <c r="D20" s="30"/>
      <c r="E20" s="30"/>
      <c r="F20" s="30"/>
      <c r="G20" s="30"/>
      <c r="H20" s="30"/>
      <c r="I20" s="30"/>
      <c r="J20" s="98" t="s">
        <v>87</v>
      </c>
      <c r="K20" s="91" t="s">
        <v>199</v>
      </c>
      <c r="L20" s="14" t="s">
        <v>327</v>
      </c>
      <c r="M20" s="14"/>
      <c r="N20" s="71" t="s">
        <v>327</v>
      </c>
      <c r="O20" s="14"/>
      <c r="P20" s="31"/>
    </row>
    <row r="21" spans="1:19" ht="45" customHeight="1" x14ac:dyDescent="0.3">
      <c r="A21" s="29"/>
      <c r="B21" s="30"/>
      <c r="C21" s="30"/>
      <c r="D21" s="30"/>
      <c r="E21" s="30"/>
      <c r="F21" s="30"/>
      <c r="G21" s="30"/>
      <c r="H21" s="30"/>
      <c r="I21" s="30"/>
      <c r="J21" s="99"/>
      <c r="K21" s="91" t="s">
        <v>207</v>
      </c>
      <c r="L21" s="14" t="s">
        <v>327</v>
      </c>
      <c r="M21" s="14"/>
      <c r="N21" s="71" t="s">
        <v>327</v>
      </c>
      <c r="O21" s="14"/>
      <c r="P21" s="31"/>
    </row>
    <row r="22" spans="1:19" ht="45" customHeight="1" x14ac:dyDescent="0.3">
      <c r="A22" s="29"/>
      <c r="B22" s="30"/>
      <c r="C22" s="30"/>
      <c r="D22" s="30"/>
      <c r="E22" s="30"/>
      <c r="F22" s="30"/>
      <c r="G22" s="30"/>
      <c r="H22" s="30"/>
      <c r="I22" s="30"/>
      <c r="J22" s="99"/>
      <c r="K22" s="91" t="s">
        <v>214</v>
      </c>
      <c r="L22" s="14" t="s">
        <v>327</v>
      </c>
      <c r="M22" s="14"/>
      <c r="N22" s="71" t="s">
        <v>327</v>
      </c>
      <c r="O22" s="14"/>
      <c r="P22" s="31"/>
    </row>
    <row r="23" spans="1:19" ht="30" customHeight="1" x14ac:dyDescent="0.3">
      <c r="A23" s="29"/>
      <c r="B23" s="30"/>
      <c r="C23" s="30"/>
      <c r="D23" s="30"/>
      <c r="E23" s="30"/>
      <c r="F23" s="30"/>
      <c r="G23" s="30"/>
      <c r="H23" s="30"/>
      <c r="I23" s="30"/>
      <c r="J23" s="100"/>
      <c r="K23" s="91" t="s">
        <v>225</v>
      </c>
      <c r="L23" s="14" t="s">
        <v>327</v>
      </c>
      <c r="M23" s="14"/>
      <c r="N23" s="71" t="s">
        <v>327</v>
      </c>
      <c r="O23" s="14"/>
      <c r="P23" s="31"/>
    </row>
    <row r="24" spans="1:19" ht="30" customHeight="1" x14ac:dyDescent="0.3">
      <c r="A24" s="29"/>
      <c r="B24" s="30"/>
      <c r="C24" s="30"/>
      <c r="D24" s="30"/>
      <c r="E24" s="30"/>
      <c r="F24" s="30"/>
      <c r="G24" s="30"/>
      <c r="H24" s="30"/>
      <c r="I24" s="30"/>
      <c r="J24" s="96" t="s">
        <v>336</v>
      </c>
      <c r="K24" s="91" t="s">
        <v>230</v>
      </c>
      <c r="L24" s="14" t="s">
        <v>327</v>
      </c>
      <c r="M24" s="14"/>
      <c r="N24" s="14" t="s">
        <v>327</v>
      </c>
      <c r="O24" s="14"/>
      <c r="P24" s="31"/>
    </row>
    <row r="25" spans="1:19" ht="30" customHeight="1" x14ac:dyDescent="0.3">
      <c r="A25" s="29"/>
      <c r="B25" s="30"/>
      <c r="C25" s="30"/>
      <c r="D25" s="30"/>
      <c r="E25" s="30"/>
      <c r="F25" s="30"/>
      <c r="G25" s="30"/>
      <c r="H25" s="30"/>
      <c r="I25" s="30"/>
      <c r="J25" s="96"/>
      <c r="K25" s="91" t="s">
        <v>244</v>
      </c>
      <c r="L25" s="14" t="s">
        <v>327</v>
      </c>
      <c r="M25" s="14"/>
      <c r="N25" s="14" t="s">
        <v>327</v>
      </c>
      <c r="O25" s="14"/>
      <c r="P25" s="31"/>
    </row>
    <row r="26" spans="1:19" ht="30" customHeight="1" x14ac:dyDescent="0.3">
      <c r="A26" s="29"/>
      <c r="B26" s="30"/>
      <c r="C26" s="30"/>
      <c r="D26" s="30"/>
      <c r="E26" s="30"/>
      <c r="F26" s="30"/>
      <c r="G26" s="30"/>
      <c r="H26" s="30"/>
      <c r="I26" s="30"/>
      <c r="J26" s="96"/>
      <c r="K26" s="91" t="s">
        <v>252</v>
      </c>
      <c r="L26" s="14" t="s">
        <v>327</v>
      </c>
      <c r="M26" s="14"/>
      <c r="N26" s="14" t="s">
        <v>327</v>
      </c>
      <c r="O26" s="14"/>
      <c r="P26" s="31"/>
    </row>
    <row r="27" spans="1:19" ht="30" customHeight="1" x14ac:dyDescent="0.3">
      <c r="A27" s="29"/>
      <c r="B27" s="30"/>
      <c r="C27" s="30"/>
      <c r="D27" s="30"/>
      <c r="E27" s="30"/>
      <c r="F27" s="30"/>
      <c r="G27" s="30"/>
      <c r="H27" s="30"/>
      <c r="I27" s="30"/>
      <c r="J27" s="96"/>
      <c r="K27" s="91" t="s">
        <v>258</v>
      </c>
      <c r="L27" s="14" t="s">
        <v>327</v>
      </c>
      <c r="M27" s="14"/>
      <c r="N27" s="14" t="s">
        <v>327</v>
      </c>
      <c r="O27" s="14"/>
      <c r="P27" s="31"/>
    </row>
    <row r="28" spans="1:19" ht="30" customHeight="1" x14ac:dyDescent="0.3">
      <c r="A28" s="92"/>
      <c r="B28" s="93"/>
      <c r="C28" s="93"/>
      <c r="D28" s="93"/>
      <c r="E28" s="93"/>
      <c r="F28" s="93"/>
      <c r="G28" s="93"/>
      <c r="H28" s="93"/>
      <c r="I28" s="93"/>
      <c r="J28" s="93"/>
      <c r="K28" s="93"/>
      <c r="L28" s="93"/>
      <c r="M28" s="93"/>
      <c r="N28" s="93"/>
      <c r="O28" s="93"/>
      <c r="P28" s="94"/>
    </row>
    <row r="29" spans="1:19" ht="30" customHeight="1" x14ac:dyDescent="0.3">
      <c r="A29" s="30"/>
      <c r="B29" s="30"/>
      <c r="C29" s="30"/>
      <c r="D29" s="30"/>
      <c r="E29" s="30"/>
      <c r="F29" s="30"/>
      <c r="G29" s="30"/>
      <c r="H29" s="30"/>
      <c r="I29" s="30"/>
      <c r="J29" s="30"/>
      <c r="K29" s="30"/>
      <c r="L29" s="30"/>
      <c r="M29" s="30"/>
      <c r="N29" s="30"/>
      <c r="O29" s="30"/>
      <c r="P29" s="30"/>
    </row>
    <row r="30" spans="1:19" ht="30" customHeight="1" x14ac:dyDescent="0.3">
      <c r="A30" s="30"/>
      <c r="B30" s="30"/>
      <c r="C30" s="30"/>
      <c r="D30" s="30"/>
      <c r="E30" s="30"/>
      <c r="F30" s="33"/>
      <c r="G30" s="33"/>
      <c r="H30" s="33"/>
      <c r="I30" s="33"/>
      <c r="J30" s="33"/>
      <c r="K30" s="33"/>
      <c r="L30" s="33"/>
      <c r="M30" s="33"/>
      <c r="N30" s="30"/>
      <c r="O30" s="30"/>
      <c r="P30" s="30"/>
    </row>
    <row r="31" spans="1:19" s="4" customFormat="1" ht="30" customHeight="1" x14ac:dyDescent="0.3">
      <c r="A31"/>
      <c r="B31"/>
      <c r="C31"/>
      <c r="D31"/>
      <c r="E31"/>
      <c r="F31" s="34"/>
      <c r="G31" s="34"/>
      <c r="H31" s="34"/>
      <c r="I31" s="34"/>
      <c r="J31" s="34"/>
      <c r="K31" s="34"/>
      <c r="L31" s="34"/>
      <c r="M31" s="34"/>
      <c r="N31" s="33"/>
      <c r="Q31" s="33"/>
      <c r="R31" s="33"/>
      <c r="S31" s="33"/>
    </row>
    <row r="32" spans="1:19" ht="15" customHeight="1" x14ac:dyDescent="0.3">
      <c r="F32" s="34"/>
      <c r="G32" s="34"/>
      <c r="H32" s="34"/>
      <c r="I32" s="34"/>
      <c r="J32" s="34"/>
      <c r="K32" s="34"/>
      <c r="L32" s="34"/>
      <c r="M32" s="34"/>
      <c r="N32" s="30"/>
    </row>
    <row r="33" spans="1:14" ht="15" hidden="1" customHeight="1" x14ac:dyDescent="0.3">
      <c r="A33" s="11" t="s">
        <v>2</v>
      </c>
      <c r="B33" s="11" t="s">
        <v>325</v>
      </c>
      <c r="C33" s="11" t="s">
        <v>1</v>
      </c>
      <c r="D33" s="11" t="s">
        <v>92</v>
      </c>
      <c r="E33" s="11" t="s">
        <v>13</v>
      </c>
      <c r="K33" s="30"/>
      <c r="L33" s="30"/>
      <c r="M33" s="30"/>
      <c r="N33" s="30"/>
    </row>
    <row r="34" spans="1:14" ht="15" hidden="1" customHeight="1" x14ac:dyDescent="0.3">
      <c r="A34" s="18" t="s">
        <v>33</v>
      </c>
      <c r="B34" s="18">
        <f>Independence!F27</f>
        <v>0</v>
      </c>
      <c r="C34" s="42" t="e">
        <f>Independence!F27/Independence!F28</f>
        <v>#DIV/0!</v>
      </c>
      <c r="D34" s="42" t="e">
        <f>1-C34</f>
        <v>#DIV/0!</v>
      </c>
      <c r="E34" s="42">
        <v>1</v>
      </c>
      <c r="K34" s="30"/>
    </row>
    <row r="35" spans="1:14" ht="15" hidden="1" customHeight="1" x14ac:dyDescent="0.3">
      <c r="A35" s="13" t="s">
        <v>86</v>
      </c>
      <c r="B35" s="13">
        <f>'Mandate and Powers'!F29</f>
        <v>0</v>
      </c>
      <c r="C35" s="41" t="e">
        <f>'Mandate and Powers'!F29/'Mandate and Powers'!F30</f>
        <v>#DIV/0!</v>
      </c>
      <c r="D35" s="41" t="e">
        <f>1-C35</f>
        <v>#DIV/0!</v>
      </c>
      <c r="E35" s="41">
        <v>1</v>
      </c>
    </row>
    <row r="36" spans="1:14" ht="15" hidden="1" customHeight="1" x14ac:dyDescent="0.3">
      <c r="A36" s="18" t="s">
        <v>89</v>
      </c>
      <c r="B36" s="18">
        <f>'Reporting and Accountability'!F37</f>
        <v>0</v>
      </c>
      <c r="C36" s="42" t="e">
        <f>'Reporting and Accountability'!F37/'Reporting and Accountability'!F38</f>
        <v>#DIV/0!</v>
      </c>
      <c r="D36" s="42" t="e">
        <f t="shared" ref="D36:D37" si="0">1-C36</f>
        <v>#DIV/0!</v>
      </c>
      <c r="E36" s="42">
        <v>1</v>
      </c>
    </row>
    <row r="37" spans="1:14" ht="15" hidden="1" customHeight="1" x14ac:dyDescent="0.3">
      <c r="A37" s="13" t="s">
        <v>90</v>
      </c>
      <c r="B37" s="13">
        <f>Investigations!F28</f>
        <v>0</v>
      </c>
      <c r="C37" s="41" t="e">
        <f>Investigations!F28/Investigations!F29</f>
        <v>#DIV/0!</v>
      </c>
      <c r="D37" s="41" t="e">
        <f t="shared" si="0"/>
        <v>#DIV/0!</v>
      </c>
      <c r="E37" s="41">
        <v>1</v>
      </c>
    </row>
    <row r="38" spans="1:14" ht="15" hidden="1" customHeight="1" x14ac:dyDescent="0.3">
      <c r="A38" s="18" t="s">
        <v>91</v>
      </c>
      <c r="B38" s="18">
        <f>Staff!F17</f>
        <v>0</v>
      </c>
      <c r="C38" s="42" t="e">
        <f>Staff!F17/Staff!F18</f>
        <v>#DIV/0!</v>
      </c>
      <c r="D38" s="42" t="e">
        <f>1-C38</f>
        <v>#DIV/0!</v>
      </c>
      <c r="E38" s="42">
        <v>1</v>
      </c>
    </row>
    <row r="39" spans="1:14" ht="15" hidden="1" customHeight="1" x14ac:dyDescent="0.3">
      <c r="A39" s="13" t="s">
        <v>87</v>
      </c>
      <c r="B39" s="13">
        <f>Corporate!F31</f>
        <v>0</v>
      </c>
      <c r="C39" s="41" t="e">
        <f>Corporate!F31/Corporate!F32</f>
        <v>#DIV/0!</v>
      </c>
      <c r="D39" s="41" t="e">
        <f t="shared" ref="D39" si="1">1-C39</f>
        <v>#DIV/0!</v>
      </c>
      <c r="E39" s="41">
        <v>1</v>
      </c>
    </row>
    <row r="40" spans="1:14" ht="15" hidden="1" customHeight="1" x14ac:dyDescent="0.3">
      <c r="A40" s="18" t="s">
        <v>88</v>
      </c>
      <c r="B40" s="18">
        <f>'Access and Outreach'!F33</f>
        <v>0</v>
      </c>
      <c r="C40" s="42" t="e">
        <f>'Access and Outreach'!F33/'Access and Outreach'!F34</f>
        <v>#DIV/0!</v>
      </c>
      <c r="D40" s="42" t="e">
        <f>1-C40</f>
        <v>#DIV/0!</v>
      </c>
      <c r="E40" s="42">
        <v>1</v>
      </c>
    </row>
    <row r="41" spans="1:14" ht="15" hidden="1" customHeight="1" x14ac:dyDescent="0.3">
      <c r="A41" s="11" t="s">
        <v>34</v>
      </c>
      <c r="B41" s="11" t="s">
        <v>325</v>
      </c>
      <c r="C41" s="11" t="s">
        <v>324</v>
      </c>
      <c r="D41" s="11" t="s">
        <v>1</v>
      </c>
      <c r="E41" s="11" t="s">
        <v>342</v>
      </c>
    </row>
    <row r="42" spans="1:14" hidden="1" x14ac:dyDescent="0.3">
      <c r="A42" s="18" t="s">
        <v>328</v>
      </c>
      <c r="B42" s="18">
        <f>SUM(Independence!F4:F8)</f>
        <v>0</v>
      </c>
      <c r="C42" s="18">
        <f>(COUNTIF(Independence!F4:F8,"&gt;=0")*3)</f>
        <v>0</v>
      </c>
      <c r="D42" s="42" t="e">
        <f>B42/C42</f>
        <v>#DIV/0!</v>
      </c>
      <c r="E42" s="42" t="s">
        <v>33</v>
      </c>
    </row>
    <row r="43" spans="1:14" hidden="1" x14ac:dyDescent="0.3">
      <c r="A43" s="13" t="s">
        <v>61</v>
      </c>
      <c r="B43" s="13">
        <f>SUM(Independence!F9:F18)</f>
        <v>0</v>
      </c>
      <c r="C43" s="13">
        <f>(COUNTIF(Independence!F9:F18,"&gt;=0")*3)</f>
        <v>0</v>
      </c>
      <c r="D43" s="41" t="e">
        <f t="shared" ref="D43:D45" si="2">B43/C43</f>
        <v>#DIV/0!</v>
      </c>
      <c r="E43" s="41" t="s">
        <v>33</v>
      </c>
    </row>
    <row r="44" spans="1:14" hidden="1" x14ac:dyDescent="0.3">
      <c r="A44" s="18" t="s">
        <v>62</v>
      </c>
      <c r="B44" s="18">
        <f>SUM(Independence!F19:F26)</f>
        <v>0</v>
      </c>
      <c r="C44" s="18">
        <f>(COUNTIF(Independence!F19:F26,"&gt;=0")*3)</f>
        <v>0</v>
      </c>
      <c r="D44" s="42" t="e">
        <f t="shared" si="2"/>
        <v>#DIV/0!</v>
      </c>
      <c r="E44" s="42" t="s">
        <v>33</v>
      </c>
    </row>
    <row r="45" spans="1:14" hidden="1" x14ac:dyDescent="0.3">
      <c r="A45" s="13" t="s">
        <v>93</v>
      </c>
      <c r="B45" s="13">
        <f>SUM('Mandate and Powers'!F4:F27)</f>
        <v>0</v>
      </c>
      <c r="C45" s="13">
        <f>(COUNTIF('Mandate and Powers'!F4:F27,"&gt;=0")*3)</f>
        <v>0</v>
      </c>
      <c r="D45" s="41" t="e">
        <f t="shared" si="2"/>
        <v>#DIV/0!</v>
      </c>
      <c r="E45" s="41" t="s">
        <v>333</v>
      </c>
    </row>
    <row r="46" spans="1:14" hidden="1" x14ac:dyDescent="0.3">
      <c r="A46" s="18" t="s">
        <v>341</v>
      </c>
      <c r="B46" s="18">
        <f>SUM('Mandate and Powers'!F25:F27)</f>
        <v>0</v>
      </c>
      <c r="C46" s="18">
        <f>(COUNTIF('Mandate and Powers'!F25:F27,"&gt;=0")*3)</f>
        <v>0</v>
      </c>
      <c r="D46" s="42" t="e">
        <f t="shared" ref="D46" si="3">B46/C46</f>
        <v>#DIV/0!</v>
      </c>
      <c r="E46" s="42" t="s">
        <v>333</v>
      </c>
    </row>
    <row r="47" spans="1:14" hidden="1" x14ac:dyDescent="0.3">
      <c r="A47" s="13" t="s">
        <v>119</v>
      </c>
      <c r="B47" s="13" t="str">
        <f>'Mandate and Powers'!F28</f>
        <v xml:space="preserve"> </v>
      </c>
      <c r="C47" s="13">
        <f>(COUNTIF('Mandate and Powers'!F28,"&gt;=0")*3)</f>
        <v>0</v>
      </c>
      <c r="D47" s="41" t="e">
        <f t="shared" ref="D47" si="4">B47/C47</f>
        <v>#VALUE!</v>
      </c>
      <c r="E47" s="41" t="s">
        <v>333</v>
      </c>
    </row>
    <row r="48" spans="1:14" ht="28.8" hidden="1" x14ac:dyDescent="0.3">
      <c r="A48" s="18" t="s">
        <v>120</v>
      </c>
      <c r="B48" s="18">
        <f>SUM('Reporting and Accountability'!F4:F9)</f>
        <v>0</v>
      </c>
      <c r="C48" s="18">
        <f>(COUNTIF('Reporting and Accountability'!F4:F9,"&gt;=0")*3)</f>
        <v>0</v>
      </c>
      <c r="D48" s="42" t="e">
        <f t="shared" ref="D48:D64" si="5">B48/C48</f>
        <v>#DIV/0!</v>
      </c>
      <c r="E48" s="42" t="s">
        <v>334</v>
      </c>
    </row>
    <row r="49" spans="1:5" ht="28.8" hidden="1" x14ac:dyDescent="0.3">
      <c r="A49" s="13" t="s">
        <v>127</v>
      </c>
      <c r="B49" s="13">
        <f>SUM('Reporting and Accountability'!F10:F17)</f>
        <v>0</v>
      </c>
      <c r="C49" s="13">
        <f>(COUNTIF('Reporting and Accountability'!F10:F17,"&gt;=0")*3)</f>
        <v>0</v>
      </c>
      <c r="D49" s="41" t="e">
        <f t="shared" si="5"/>
        <v>#DIV/0!</v>
      </c>
      <c r="E49" s="41" t="s">
        <v>334</v>
      </c>
    </row>
    <row r="50" spans="1:5" ht="28.8" hidden="1" x14ac:dyDescent="0.3">
      <c r="A50" s="18" t="s">
        <v>136</v>
      </c>
      <c r="B50" s="18">
        <f>SUM('Reporting and Accountability'!F18:F19)</f>
        <v>0</v>
      </c>
      <c r="C50" s="18">
        <f>(COUNTIF('Reporting and Accountability'!F18:F19,"&gt;=0")*3)</f>
        <v>0</v>
      </c>
      <c r="D50" s="42" t="e">
        <f t="shared" si="5"/>
        <v>#DIV/0!</v>
      </c>
      <c r="E50" s="42" t="s">
        <v>334</v>
      </c>
    </row>
    <row r="51" spans="1:5" ht="28.8" hidden="1" x14ac:dyDescent="0.3">
      <c r="A51" s="13" t="s">
        <v>139</v>
      </c>
      <c r="B51" s="13">
        <f>SUM('Reporting and Accountability'!F20:F23)</f>
        <v>0</v>
      </c>
      <c r="C51" s="13">
        <f>(COUNTIF('Reporting and Accountability'!F20:F23,"&gt;=0")*3)</f>
        <v>0</v>
      </c>
      <c r="D51" s="41" t="e">
        <f t="shared" si="5"/>
        <v>#DIV/0!</v>
      </c>
      <c r="E51" s="41" t="s">
        <v>334</v>
      </c>
    </row>
    <row r="52" spans="1:5" ht="28.8" hidden="1" x14ac:dyDescent="0.3">
      <c r="A52" s="18" t="s">
        <v>144</v>
      </c>
      <c r="B52" s="18">
        <f>SUM('Reporting and Accountability'!F24:F36)</f>
        <v>0</v>
      </c>
      <c r="C52" s="18">
        <f>(COUNTIF('Reporting and Accountability'!F24:F36,"&gt;=0")*3)</f>
        <v>0</v>
      </c>
      <c r="D52" s="42" t="e">
        <f t="shared" si="5"/>
        <v>#DIV/0!</v>
      </c>
      <c r="E52" s="42" t="s">
        <v>334</v>
      </c>
    </row>
    <row r="53" spans="1:5" hidden="1" x14ac:dyDescent="0.3">
      <c r="A53" s="13" t="s">
        <v>158</v>
      </c>
      <c r="B53" s="13">
        <f>SUM(Investigations!F4:F21)</f>
        <v>0</v>
      </c>
      <c r="C53" s="13">
        <f>(COUNTIF(Investigations!F4:F21,"&gt;=0")*3)</f>
        <v>0</v>
      </c>
      <c r="D53" s="41" t="e">
        <f t="shared" si="5"/>
        <v>#DIV/0!</v>
      </c>
      <c r="E53" s="41" t="s">
        <v>90</v>
      </c>
    </row>
    <row r="54" spans="1:5" hidden="1" x14ac:dyDescent="0.3">
      <c r="A54" s="18" t="s">
        <v>177</v>
      </c>
      <c r="B54" s="18">
        <f>SUM(Investigations!F22:F23)</f>
        <v>0</v>
      </c>
      <c r="C54" s="18">
        <f>(COUNTIF(Investigations!F22:F23,"&gt;=0")*3)</f>
        <v>0</v>
      </c>
      <c r="D54" s="42" t="e">
        <f t="shared" si="5"/>
        <v>#DIV/0!</v>
      </c>
      <c r="E54" s="42" t="s">
        <v>90</v>
      </c>
    </row>
    <row r="55" spans="1:5" hidden="1" x14ac:dyDescent="0.3">
      <c r="A55" s="13" t="s">
        <v>180</v>
      </c>
      <c r="B55" s="13">
        <f>SUM(Investigations!F24:F27)</f>
        <v>0</v>
      </c>
      <c r="C55" s="13">
        <f>(COUNTIF(Investigations!F24:F27,"&gt;=0")*3)</f>
        <v>0</v>
      </c>
      <c r="D55" s="41" t="e">
        <f t="shared" si="5"/>
        <v>#DIV/0!</v>
      </c>
      <c r="E55" s="41" t="s">
        <v>90</v>
      </c>
    </row>
    <row r="56" spans="1:5" hidden="1" x14ac:dyDescent="0.3">
      <c r="A56" s="18" t="s">
        <v>185</v>
      </c>
      <c r="B56" s="18">
        <f>SUM(Staff!F4:F16)</f>
        <v>0</v>
      </c>
      <c r="C56" s="18">
        <f>(COUNTIF(Staff!F4:F16,"&gt;=0")*3)</f>
        <v>0</v>
      </c>
      <c r="D56" s="42" t="e">
        <f t="shared" si="5"/>
        <v>#DIV/0!</v>
      </c>
      <c r="E56" s="42" t="s">
        <v>343</v>
      </c>
    </row>
    <row r="57" spans="1:5" hidden="1" x14ac:dyDescent="0.3">
      <c r="A57" s="13" t="s">
        <v>199</v>
      </c>
      <c r="B57" s="13">
        <f>SUM(Corporate!F4:F10)</f>
        <v>0</v>
      </c>
      <c r="C57" s="13">
        <f>(COUNTIF(Corporate!F4:F10,"&gt;=0")*3)</f>
        <v>0</v>
      </c>
      <c r="D57" s="41" t="e">
        <f t="shared" si="5"/>
        <v>#DIV/0!</v>
      </c>
      <c r="E57" s="41" t="s">
        <v>87</v>
      </c>
    </row>
    <row r="58" spans="1:5" hidden="1" x14ac:dyDescent="0.3">
      <c r="A58" s="18" t="s">
        <v>207</v>
      </c>
      <c r="B58" s="18">
        <f>SUM(Corporate!F11:F16)</f>
        <v>0</v>
      </c>
      <c r="C58" s="18">
        <f>(COUNTIF(Corporate!F11:F16,"&gt;=0")*3)</f>
        <v>0</v>
      </c>
      <c r="D58" s="42" t="e">
        <f t="shared" si="5"/>
        <v>#DIV/0!</v>
      </c>
      <c r="E58" s="42" t="s">
        <v>87</v>
      </c>
    </row>
    <row r="59" spans="1:5" hidden="1" x14ac:dyDescent="0.3">
      <c r="A59" s="13" t="s">
        <v>214</v>
      </c>
      <c r="B59" s="13">
        <f>SUM(Corporate!F17:F26)</f>
        <v>0</v>
      </c>
      <c r="C59" s="13">
        <f>(COUNTIF(Corporate!F17:F26,"&gt;=0")*3)</f>
        <v>0</v>
      </c>
      <c r="D59" s="41" t="e">
        <f t="shared" si="5"/>
        <v>#DIV/0!</v>
      </c>
      <c r="E59" s="41" t="s">
        <v>87</v>
      </c>
    </row>
    <row r="60" spans="1:5" hidden="1" x14ac:dyDescent="0.3">
      <c r="A60" s="18" t="s">
        <v>225</v>
      </c>
      <c r="B60" s="18">
        <f>SUM(Corporate!F27:F30)</f>
        <v>0</v>
      </c>
      <c r="C60" s="18">
        <f>(COUNTIF(Corporate!F27:F30,"&gt;=0")*3)</f>
        <v>0</v>
      </c>
      <c r="D60" s="42" t="e">
        <f t="shared" si="5"/>
        <v>#DIV/0!</v>
      </c>
      <c r="E60" s="42" t="s">
        <v>87</v>
      </c>
    </row>
    <row r="61" spans="1:5" hidden="1" x14ac:dyDescent="0.3">
      <c r="A61" s="13" t="s">
        <v>230</v>
      </c>
      <c r="B61" s="13">
        <f>SUM('Access and Outreach'!F4:F16)</f>
        <v>0</v>
      </c>
      <c r="C61" s="13">
        <f>(COUNTIF('Access and Outreach'!F4:F16,"&gt;=0")*3)</f>
        <v>0</v>
      </c>
      <c r="D61" s="41" t="e">
        <f t="shared" si="5"/>
        <v>#DIV/0!</v>
      </c>
      <c r="E61" s="41" t="s">
        <v>336</v>
      </c>
    </row>
    <row r="62" spans="1:5" hidden="1" x14ac:dyDescent="0.3">
      <c r="A62" s="18" t="s">
        <v>244</v>
      </c>
      <c r="B62" s="18">
        <f>SUM('Access and Outreach'!F17:F23)</f>
        <v>0</v>
      </c>
      <c r="C62" s="18">
        <f>(COUNTIF('Access and Outreach'!F17:F23,"&gt;=0")*3)</f>
        <v>0</v>
      </c>
      <c r="D62" s="42" t="e">
        <f t="shared" si="5"/>
        <v>#DIV/0!</v>
      </c>
      <c r="E62" s="42" t="s">
        <v>336</v>
      </c>
    </row>
    <row r="63" spans="1:5" hidden="1" x14ac:dyDescent="0.3">
      <c r="A63" s="13" t="s">
        <v>252</v>
      </c>
      <c r="B63" s="13">
        <f>SUM('Access and Outreach'!F24:F28)</f>
        <v>0</v>
      </c>
      <c r="C63" s="13">
        <f>(COUNTIF('Access and Outreach'!F24:F28,"&gt;=0")*3)</f>
        <v>0</v>
      </c>
      <c r="D63" s="41" t="e">
        <f t="shared" si="5"/>
        <v>#DIV/0!</v>
      </c>
      <c r="E63" s="41" t="s">
        <v>336</v>
      </c>
    </row>
    <row r="64" spans="1:5" hidden="1" x14ac:dyDescent="0.3">
      <c r="A64" s="18" t="s">
        <v>258</v>
      </c>
      <c r="B64" s="18">
        <f>SUM('Access and Outreach'!F29:F32)</f>
        <v>0</v>
      </c>
      <c r="C64" s="18">
        <f>(COUNTIF('Access and Outreach'!F29:F32,"&gt;=0")*3)</f>
        <v>0</v>
      </c>
      <c r="D64" s="42" t="e">
        <f t="shared" si="5"/>
        <v>#DIV/0!</v>
      </c>
      <c r="E64" s="42" t="s">
        <v>336</v>
      </c>
    </row>
  </sheetData>
  <sheetProtection algorithmName="SHA-512" hashValue="yjuLwm/iaN5rcY1s2lL1rvfWrICqpacYK251FzeT8kZbBwWL2/zcNrladiWoZ/sq2RNdEmyH2bVSZJZEyOmxcQ==" saltValue="piJQVhMXJi1BAGb1RIGqrA==" spinCount="100000" sheet="1" objects="1" scenarios="1"/>
  <mergeCells count="6">
    <mergeCell ref="J24:J27"/>
    <mergeCell ref="J5:J7"/>
    <mergeCell ref="J8:J10"/>
    <mergeCell ref="J11:J15"/>
    <mergeCell ref="J16:J18"/>
    <mergeCell ref="J20:J23"/>
  </mergeCells>
  <conditionalFormatting sqref="E5">
    <cfRule type="expression" dxfId="293" priority="120">
      <formula>$C$34&lt;40%</formula>
    </cfRule>
  </conditionalFormatting>
  <conditionalFormatting sqref="F5">
    <cfRule type="expression" dxfId="292" priority="119">
      <formula>AND($C$34&gt;=40%, $C$34&lt;60%)</formula>
    </cfRule>
  </conditionalFormatting>
  <conditionalFormatting sqref="G5">
    <cfRule type="expression" dxfId="291" priority="118">
      <formula>AND($C$34&gt;=60%, $C$34&lt;85%)</formula>
    </cfRule>
  </conditionalFormatting>
  <conditionalFormatting sqref="H5">
    <cfRule type="expression" dxfId="290" priority="117">
      <formula>$C$34&gt;=85%</formula>
    </cfRule>
  </conditionalFormatting>
  <conditionalFormatting sqref="E6">
    <cfRule type="expression" dxfId="289" priority="116">
      <formula>$C$35&lt;40%</formula>
    </cfRule>
  </conditionalFormatting>
  <conditionalFormatting sqref="F6">
    <cfRule type="expression" dxfId="288" priority="115">
      <formula>AND($C$35&gt;=40%, $C$35&lt;60%)</formula>
    </cfRule>
  </conditionalFormatting>
  <conditionalFormatting sqref="G6">
    <cfRule type="expression" dxfId="287" priority="114">
      <formula>AND($C$35&gt;=60%, $C$35&lt;85%)</formula>
    </cfRule>
  </conditionalFormatting>
  <conditionalFormatting sqref="H6">
    <cfRule type="expression" dxfId="286" priority="113">
      <formula>$C$35&gt;=85%</formula>
    </cfRule>
  </conditionalFormatting>
  <conditionalFormatting sqref="E7">
    <cfRule type="expression" dxfId="285" priority="112">
      <formula>$C$36&lt;40%</formula>
    </cfRule>
  </conditionalFormatting>
  <conditionalFormatting sqref="F7">
    <cfRule type="expression" dxfId="284" priority="111">
      <formula>AND($C$36&gt;=40%, $C$36&lt;60%)</formula>
    </cfRule>
  </conditionalFormatting>
  <conditionalFormatting sqref="G7">
    <cfRule type="expression" dxfId="283" priority="110">
      <formula>AND($C$36&gt;=60%, $C$36&lt;85%)</formula>
    </cfRule>
  </conditionalFormatting>
  <conditionalFormatting sqref="H7">
    <cfRule type="expression" dxfId="282" priority="109">
      <formula>$C$36&gt;=85%</formula>
    </cfRule>
  </conditionalFormatting>
  <conditionalFormatting sqref="E8">
    <cfRule type="expression" dxfId="281" priority="108">
      <formula>$C$37&lt;40%</formula>
    </cfRule>
  </conditionalFormatting>
  <conditionalFormatting sqref="E9">
    <cfRule type="expression" dxfId="280" priority="107">
      <formula>$C$38&lt;40%</formula>
    </cfRule>
  </conditionalFormatting>
  <conditionalFormatting sqref="E10">
    <cfRule type="expression" dxfId="279" priority="106">
      <formula>$C$39&lt;40%</formula>
    </cfRule>
  </conditionalFormatting>
  <conditionalFormatting sqref="E11">
    <cfRule type="expression" dxfId="278" priority="105">
      <formula>$C$40&lt;40%</formula>
    </cfRule>
  </conditionalFormatting>
  <conditionalFormatting sqref="F8">
    <cfRule type="expression" dxfId="277" priority="104">
      <formula>AND($C$37&gt;=40%, $C$37&lt;60%)</formula>
    </cfRule>
  </conditionalFormatting>
  <conditionalFormatting sqref="F9">
    <cfRule type="expression" dxfId="276" priority="103">
      <formula>AND($C$38&gt;=40%, $C$38&lt;60%)</formula>
    </cfRule>
  </conditionalFormatting>
  <conditionalFormatting sqref="F10">
    <cfRule type="expression" dxfId="275" priority="102">
      <formula>AND($C$39&gt;=40%, $C$39&lt;60%)</formula>
    </cfRule>
  </conditionalFormatting>
  <conditionalFormatting sqref="F11">
    <cfRule type="expression" dxfId="274" priority="101">
      <formula>AND($C$40&gt;=40%, $C$40&lt;60%)</formula>
    </cfRule>
  </conditionalFormatting>
  <conditionalFormatting sqref="G8">
    <cfRule type="expression" dxfId="273" priority="100">
      <formula>AND($C$37&gt;=60%, $C$37&lt;85%)</formula>
    </cfRule>
  </conditionalFormatting>
  <conditionalFormatting sqref="G9">
    <cfRule type="expression" dxfId="272" priority="99">
      <formula>AND($C$38&gt;=60%, $C$38&lt;85%)</formula>
    </cfRule>
  </conditionalFormatting>
  <conditionalFormatting sqref="G10">
    <cfRule type="expression" dxfId="271" priority="98">
      <formula>AND($C$39&gt;=60%, $C$39&lt;85%)</formula>
    </cfRule>
  </conditionalFormatting>
  <conditionalFormatting sqref="G11">
    <cfRule type="expression" dxfId="270" priority="97">
      <formula>AND($C$40&gt;=60%, $C$40&lt;85%)</formula>
    </cfRule>
  </conditionalFormatting>
  <conditionalFormatting sqref="H8">
    <cfRule type="expression" dxfId="269" priority="96">
      <formula>$C$37&gt;=85%</formula>
    </cfRule>
  </conditionalFormatting>
  <conditionalFormatting sqref="H9:I9">
    <cfRule type="expression" dxfId="268" priority="95">
      <formula>$C$38&gt;=85%</formula>
    </cfRule>
  </conditionalFormatting>
  <conditionalFormatting sqref="H10:I10">
    <cfRule type="expression" dxfId="267" priority="94">
      <formula>$C$39&gt;=85%</formula>
    </cfRule>
  </conditionalFormatting>
  <conditionalFormatting sqref="H11:I11">
    <cfRule type="expression" dxfId="266" priority="93">
      <formula>$C$40&gt;=85%</formula>
    </cfRule>
  </conditionalFormatting>
  <conditionalFormatting sqref="L5">
    <cfRule type="expression" dxfId="265" priority="92">
      <formula>$D$42&lt;40%</formula>
    </cfRule>
  </conditionalFormatting>
  <conditionalFormatting sqref="M5">
    <cfRule type="expression" dxfId="264" priority="91">
      <formula>AND($D$42&gt;=40%, $D$42&lt;60%)</formula>
    </cfRule>
  </conditionalFormatting>
  <conditionalFormatting sqref="N5">
    <cfRule type="expression" dxfId="263" priority="90">
      <formula>AND($D$42&gt;=60%, $D$42&lt;85%)</formula>
    </cfRule>
  </conditionalFormatting>
  <conditionalFormatting sqref="O5">
    <cfRule type="expression" dxfId="262" priority="89">
      <formula>$D$42&gt;=85%</formula>
    </cfRule>
  </conditionalFormatting>
  <conditionalFormatting sqref="L6">
    <cfRule type="expression" dxfId="261" priority="88">
      <formula>$D$43&lt;40%</formula>
    </cfRule>
  </conditionalFormatting>
  <conditionalFormatting sqref="M6">
    <cfRule type="expression" dxfId="260" priority="87">
      <formula>AND($D$43&gt;=40%, $D$43&lt;60%)</formula>
    </cfRule>
  </conditionalFormatting>
  <conditionalFormatting sqref="N6">
    <cfRule type="expression" dxfId="259" priority="86">
      <formula>AND($D$43&gt;=60%, $D$43&lt;85%)</formula>
    </cfRule>
  </conditionalFormatting>
  <conditionalFormatting sqref="O6">
    <cfRule type="expression" dxfId="258" priority="85">
      <formula>$D$43&gt;=85%</formula>
    </cfRule>
  </conditionalFormatting>
  <conditionalFormatting sqref="L7">
    <cfRule type="expression" dxfId="257" priority="84">
      <formula>$D$44&lt;40%</formula>
    </cfRule>
  </conditionalFormatting>
  <conditionalFormatting sqref="M7">
    <cfRule type="expression" dxfId="256" priority="83">
      <formula>AND($D$44&gt;=40%, $D$44&lt;60%)</formula>
    </cfRule>
  </conditionalFormatting>
  <conditionalFormatting sqref="N7">
    <cfRule type="expression" dxfId="255" priority="82">
      <formula>AND($D$44&gt;=60%, $D$44&lt;85%)</formula>
    </cfRule>
  </conditionalFormatting>
  <conditionalFormatting sqref="O7">
    <cfRule type="expression" dxfId="254" priority="81">
      <formula>$D$44&gt;=85%</formula>
    </cfRule>
  </conditionalFormatting>
  <conditionalFormatting sqref="L8">
    <cfRule type="expression" dxfId="253" priority="80">
      <formula>$D$45&lt;40%</formula>
    </cfRule>
  </conditionalFormatting>
  <conditionalFormatting sqref="M8">
    <cfRule type="expression" dxfId="252" priority="79">
      <formula>AND($D$45&gt;=40%, $D$45&lt;60%)</formula>
    </cfRule>
  </conditionalFormatting>
  <conditionalFormatting sqref="N8">
    <cfRule type="expression" dxfId="251" priority="78">
      <formula>AND($D$45&gt;=60%, $D$45&lt;85%)</formula>
    </cfRule>
  </conditionalFormatting>
  <conditionalFormatting sqref="O8">
    <cfRule type="expression" dxfId="250" priority="77">
      <formula>$D$45&gt;=85%</formula>
    </cfRule>
  </conditionalFormatting>
  <conditionalFormatting sqref="L9">
    <cfRule type="expression" dxfId="249" priority="76">
      <formula>$D$46&lt;40%</formula>
    </cfRule>
  </conditionalFormatting>
  <conditionalFormatting sqref="M9">
    <cfRule type="expression" dxfId="248" priority="75">
      <formula>AND($D$46&gt;=40%, $D$46&lt;60%)</formula>
    </cfRule>
  </conditionalFormatting>
  <conditionalFormatting sqref="N9">
    <cfRule type="expression" dxfId="247" priority="74">
      <formula>AND($D$46&gt;=60%, $D$46&lt;85%)</formula>
    </cfRule>
  </conditionalFormatting>
  <conditionalFormatting sqref="O9">
    <cfRule type="expression" dxfId="246" priority="73">
      <formula>$D$46&gt;=85%</formula>
    </cfRule>
  </conditionalFormatting>
  <conditionalFormatting sqref="L11">
    <cfRule type="expression" dxfId="245" priority="72">
      <formula>$D$48&lt;40%</formula>
    </cfRule>
  </conditionalFormatting>
  <conditionalFormatting sqref="M11">
    <cfRule type="expression" dxfId="244" priority="71">
      <formula>AND($D$48&gt;=40%, $D$48&lt;60%)</formula>
    </cfRule>
  </conditionalFormatting>
  <conditionalFormatting sqref="N11">
    <cfRule type="expression" dxfId="243" priority="70">
      <formula>AND($D$48&gt;=60%, $D$48&lt;85%)</formula>
    </cfRule>
  </conditionalFormatting>
  <conditionalFormatting sqref="O11">
    <cfRule type="expression" dxfId="242" priority="69">
      <formula>$D$48&gt;=85%</formula>
    </cfRule>
  </conditionalFormatting>
  <conditionalFormatting sqref="L12">
    <cfRule type="expression" dxfId="241" priority="68">
      <formula>$D$49&lt;40%</formula>
    </cfRule>
  </conditionalFormatting>
  <conditionalFormatting sqref="M12">
    <cfRule type="expression" dxfId="240" priority="67">
      <formula>AND($D$49&gt;=40%, $D$49&lt;60%)</formula>
    </cfRule>
  </conditionalFormatting>
  <conditionalFormatting sqref="N12">
    <cfRule type="expression" dxfId="239" priority="66">
      <formula>AND($D$49&gt;=60%, $D$49&lt;85%)</formula>
    </cfRule>
  </conditionalFormatting>
  <conditionalFormatting sqref="O12">
    <cfRule type="expression" dxfId="238" priority="65">
      <formula>$D$49&gt;=85%</formula>
    </cfRule>
  </conditionalFormatting>
  <conditionalFormatting sqref="L13">
    <cfRule type="expression" dxfId="237" priority="64">
      <formula>$D$50&lt;40%</formula>
    </cfRule>
  </conditionalFormatting>
  <conditionalFormatting sqref="M13">
    <cfRule type="expression" dxfId="236" priority="63">
      <formula>AND($D$50&gt;=40%, $D$50&lt;60%)</formula>
    </cfRule>
  </conditionalFormatting>
  <conditionalFormatting sqref="N13">
    <cfRule type="expression" dxfId="235" priority="62">
      <formula>AND($D$50&gt;=60%, $D$50&lt;85%)</formula>
    </cfRule>
  </conditionalFormatting>
  <conditionalFormatting sqref="O13">
    <cfRule type="expression" dxfId="234" priority="61">
      <formula>$D$50&gt;=85%</formula>
    </cfRule>
  </conditionalFormatting>
  <conditionalFormatting sqref="L14">
    <cfRule type="expression" dxfId="233" priority="60">
      <formula>$D$51&lt;40%</formula>
    </cfRule>
  </conditionalFormatting>
  <conditionalFormatting sqref="M14">
    <cfRule type="expression" dxfId="232" priority="59">
      <formula>AND($D$51&gt;=40%, $D$51&lt;60%)</formula>
    </cfRule>
  </conditionalFormatting>
  <conditionalFormatting sqref="N14">
    <cfRule type="expression" dxfId="231" priority="58">
      <formula>AND($D$51&gt;=60%, $D$51&lt;85%)</formula>
    </cfRule>
  </conditionalFormatting>
  <conditionalFormatting sqref="O14">
    <cfRule type="expression" dxfId="230" priority="57">
      <formula>$D$51&gt;=85%</formula>
    </cfRule>
  </conditionalFormatting>
  <conditionalFormatting sqref="L15">
    <cfRule type="expression" dxfId="229" priority="56">
      <formula>$D$52&lt;40%</formula>
    </cfRule>
  </conditionalFormatting>
  <conditionalFormatting sqref="M15">
    <cfRule type="expression" dxfId="228" priority="55">
      <formula>AND($D$52&gt;=40%, $D$52&lt;60%)</formula>
    </cfRule>
  </conditionalFormatting>
  <conditionalFormatting sqref="N15">
    <cfRule type="expression" dxfId="227" priority="54">
      <formula>AND($D$52&gt;=60%, $D$52&lt;85%)</formula>
    </cfRule>
  </conditionalFormatting>
  <conditionalFormatting sqref="O15">
    <cfRule type="expression" dxfId="226" priority="53">
      <formula>$D$52&gt;=85%</formula>
    </cfRule>
  </conditionalFormatting>
  <conditionalFormatting sqref="L16">
    <cfRule type="expression" dxfId="225" priority="52">
      <formula>$D$53&lt;40%</formula>
    </cfRule>
  </conditionalFormatting>
  <conditionalFormatting sqref="M16">
    <cfRule type="expression" dxfId="224" priority="51">
      <formula>AND($D$53&gt;=40%, $D$53&lt;60%)</formula>
    </cfRule>
  </conditionalFormatting>
  <conditionalFormatting sqref="N16">
    <cfRule type="expression" dxfId="223" priority="50">
      <formula>AND($D$53&gt;=60%, $D$53&lt;85%)</formula>
    </cfRule>
  </conditionalFormatting>
  <conditionalFormatting sqref="O16">
    <cfRule type="expression" dxfId="222" priority="49">
      <formula>$D$53&gt;=85%</formula>
    </cfRule>
  </conditionalFormatting>
  <conditionalFormatting sqref="L17">
    <cfRule type="expression" dxfId="221" priority="48">
      <formula>$D$54&lt;40%</formula>
    </cfRule>
  </conditionalFormatting>
  <conditionalFormatting sqref="M17">
    <cfRule type="expression" dxfId="220" priority="47">
      <formula>AND($D$54&gt;=40%, $D$54&lt;60%)</formula>
    </cfRule>
  </conditionalFormatting>
  <conditionalFormatting sqref="N17">
    <cfRule type="expression" dxfId="219" priority="46">
      <formula>AND($D$54&gt;=60%, $D$54&lt;85%)</formula>
    </cfRule>
  </conditionalFormatting>
  <conditionalFormatting sqref="O17">
    <cfRule type="expression" dxfId="218" priority="45">
      <formula>$D$54&gt;=85%</formula>
    </cfRule>
  </conditionalFormatting>
  <conditionalFormatting sqref="L18">
    <cfRule type="expression" dxfId="217" priority="44">
      <formula>$D$55&lt;40%</formula>
    </cfRule>
  </conditionalFormatting>
  <conditionalFormatting sqref="M18">
    <cfRule type="expression" dxfId="216" priority="43">
      <formula>AND($D$55&gt;=40%, $D$55&lt;60%)</formula>
    </cfRule>
  </conditionalFormatting>
  <conditionalFormatting sqref="N18">
    <cfRule type="expression" dxfId="215" priority="42">
      <formula>AND($D$55&gt;=60%, $D$55&lt;85%)</formula>
    </cfRule>
  </conditionalFormatting>
  <conditionalFormatting sqref="O18">
    <cfRule type="expression" dxfId="214" priority="41">
      <formula>$D$55&gt;=85%</formula>
    </cfRule>
  </conditionalFormatting>
  <conditionalFormatting sqref="L19">
    <cfRule type="expression" dxfId="213" priority="40">
      <formula>$D$56&lt;40%</formula>
    </cfRule>
  </conditionalFormatting>
  <conditionalFormatting sqref="M19">
    <cfRule type="expression" dxfId="212" priority="39">
      <formula>AND($D$56&gt;=40%, $D$56&lt;60%)</formula>
    </cfRule>
  </conditionalFormatting>
  <conditionalFormatting sqref="N19">
    <cfRule type="expression" dxfId="211" priority="38">
      <formula>AND($D$56&gt;=60%, $D$56&lt;85%)</formula>
    </cfRule>
  </conditionalFormatting>
  <conditionalFormatting sqref="O19">
    <cfRule type="expression" dxfId="210" priority="37">
      <formula>$D$56&gt;=85%</formula>
    </cfRule>
  </conditionalFormatting>
  <conditionalFormatting sqref="L20">
    <cfRule type="expression" dxfId="209" priority="36">
      <formula>$D$57&lt;40%</formula>
    </cfRule>
  </conditionalFormatting>
  <conditionalFormatting sqref="M20">
    <cfRule type="expression" dxfId="208" priority="35">
      <formula>AND($D$57&gt;=40%, $D$57&lt;60%)</formula>
    </cfRule>
  </conditionalFormatting>
  <conditionalFormatting sqref="N20">
    <cfRule type="expression" dxfId="207" priority="34">
      <formula>AND($D$57&gt;=60%, $D$57&lt;85%)</formula>
    </cfRule>
  </conditionalFormatting>
  <conditionalFormatting sqref="O20">
    <cfRule type="expression" dxfId="206" priority="33">
      <formula>$D$57&gt;=85%</formula>
    </cfRule>
  </conditionalFormatting>
  <conditionalFormatting sqref="L21">
    <cfRule type="expression" dxfId="205" priority="32">
      <formula>$D$58&lt;40%</formula>
    </cfRule>
  </conditionalFormatting>
  <conditionalFormatting sqref="M21">
    <cfRule type="expression" dxfId="204" priority="31">
      <formula>AND($D$58&gt;=40%, $D$58&lt;60%)</formula>
    </cfRule>
  </conditionalFormatting>
  <conditionalFormatting sqref="N21">
    <cfRule type="expression" dxfId="203" priority="30">
      <formula>AND($D$58&gt;=60%, $D$58&lt;85%)</formula>
    </cfRule>
  </conditionalFormatting>
  <conditionalFormatting sqref="O21">
    <cfRule type="expression" dxfId="202" priority="29">
      <formula>$D$58&gt;=85%</formula>
    </cfRule>
  </conditionalFormatting>
  <conditionalFormatting sqref="L22">
    <cfRule type="expression" dxfId="201" priority="28">
      <formula>$D$59&lt;40%</formula>
    </cfRule>
  </conditionalFormatting>
  <conditionalFormatting sqref="M22">
    <cfRule type="expression" dxfId="200" priority="27">
      <formula>AND($D$59&gt;=40%, $D$59&lt;60%)</formula>
    </cfRule>
  </conditionalFormatting>
  <conditionalFormatting sqref="N22">
    <cfRule type="expression" dxfId="199" priority="26">
      <formula>AND($D$59&gt;=60%, $D$59&lt;85%)</formula>
    </cfRule>
  </conditionalFormatting>
  <conditionalFormatting sqref="O22">
    <cfRule type="expression" dxfId="198" priority="25">
      <formula>$D$59&gt;=85%</formula>
    </cfRule>
  </conditionalFormatting>
  <conditionalFormatting sqref="L23">
    <cfRule type="expression" dxfId="197" priority="24">
      <formula>$D$60&lt;40%</formula>
    </cfRule>
  </conditionalFormatting>
  <conditionalFormatting sqref="M23">
    <cfRule type="expression" dxfId="196" priority="23">
      <formula>AND($D$60&gt;=40%, $D$60&lt;60%)</formula>
    </cfRule>
  </conditionalFormatting>
  <conditionalFormatting sqref="N23">
    <cfRule type="expression" dxfId="195" priority="22">
      <formula>AND($D$60&gt;=60%, $D$60&lt;85%)</formula>
    </cfRule>
  </conditionalFormatting>
  <conditionalFormatting sqref="O23">
    <cfRule type="expression" dxfId="194" priority="21">
      <formula>$D$60&gt;=85%</formula>
    </cfRule>
  </conditionalFormatting>
  <conditionalFormatting sqref="L24">
    <cfRule type="expression" dxfId="193" priority="20">
      <formula>$D$61&lt;40%</formula>
    </cfRule>
  </conditionalFormatting>
  <conditionalFormatting sqref="M24">
    <cfRule type="expression" dxfId="192" priority="19">
      <formula>AND($D$61&gt;=40%, $D$61&lt;60%)</formula>
    </cfRule>
  </conditionalFormatting>
  <conditionalFormatting sqref="N24">
    <cfRule type="expression" dxfId="191" priority="18">
      <formula>AND($D$61&gt;=60%, $D$61&lt;85%)</formula>
    </cfRule>
  </conditionalFormatting>
  <conditionalFormatting sqref="O24">
    <cfRule type="expression" dxfId="190" priority="17">
      <formula>$D$61&gt;=85%</formula>
    </cfRule>
  </conditionalFormatting>
  <conditionalFormatting sqref="L25">
    <cfRule type="expression" dxfId="189" priority="16">
      <formula>$D$62&lt;40%</formula>
    </cfRule>
  </conditionalFormatting>
  <conditionalFormatting sqref="M25">
    <cfRule type="expression" dxfId="188" priority="15">
      <formula>AND($D$62&gt;=40%, $D$62&lt;60%)</formula>
    </cfRule>
  </conditionalFormatting>
  <conditionalFormatting sqref="N25">
    <cfRule type="expression" dxfId="187" priority="14">
      <formula>AND($D$62&gt;=60%, $D$62&lt;85%)</formula>
    </cfRule>
  </conditionalFormatting>
  <conditionalFormatting sqref="O25">
    <cfRule type="expression" dxfId="186" priority="13">
      <formula>$D$62&gt;=85%</formula>
    </cfRule>
  </conditionalFormatting>
  <conditionalFormatting sqref="L26">
    <cfRule type="expression" dxfId="185" priority="12">
      <formula>$D$63&lt;40%</formula>
    </cfRule>
  </conditionalFormatting>
  <conditionalFormatting sqref="M26">
    <cfRule type="expression" dxfId="184" priority="11">
      <formula>AND($D$63&gt;=40%, $D$63&lt;60%)</formula>
    </cfRule>
  </conditionalFormatting>
  <conditionalFormatting sqref="N26">
    <cfRule type="expression" dxfId="183" priority="10">
      <formula>AND($D$63&gt;=60%, $D$63&lt;85%)</formula>
    </cfRule>
  </conditionalFormatting>
  <conditionalFormatting sqref="O26">
    <cfRule type="expression" dxfId="182" priority="9">
      <formula>$D$63&gt;=85%</formula>
    </cfRule>
  </conditionalFormatting>
  <conditionalFormatting sqref="L27">
    <cfRule type="expression" dxfId="181" priority="8">
      <formula>$D$64&lt;40%</formula>
    </cfRule>
  </conditionalFormatting>
  <conditionalFormatting sqref="M27">
    <cfRule type="expression" dxfId="180" priority="7">
      <formula>AND($D$64&gt;=40%, $D$64&lt;60%)</formula>
    </cfRule>
  </conditionalFormatting>
  <conditionalFormatting sqref="N27">
    <cfRule type="expression" dxfId="179" priority="6">
      <formula>AND($D$64&gt;=60%, $D$64&lt;85%)</formula>
    </cfRule>
  </conditionalFormatting>
  <conditionalFormatting sqref="O27">
    <cfRule type="expression" dxfId="178" priority="5">
      <formula>$D$64&gt;=85%</formula>
    </cfRule>
  </conditionalFormatting>
  <conditionalFormatting sqref="L10">
    <cfRule type="expression" dxfId="177" priority="4">
      <formula>$D$47&lt;40%</formula>
    </cfRule>
  </conditionalFormatting>
  <conditionalFormatting sqref="M10">
    <cfRule type="expression" dxfId="176" priority="3">
      <formula>AND($D$47&gt;=40%, $D$47&lt;60%)</formula>
    </cfRule>
  </conditionalFormatting>
  <conditionalFormatting sqref="N10">
    <cfRule type="expression" dxfId="175" priority="2">
      <formula>AND($D$47&gt;=60%, $D$47&lt;85%)</formula>
    </cfRule>
  </conditionalFormatting>
  <conditionalFormatting sqref="O10">
    <cfRule type="expression" dxfId="174" priority="1">
      <formula>$D$47&gt;=85%</formula>
    </cfRule>
  </conditionalFormatting>
  <pageMargins left="0.25" right="0.25" top="0.75" bottom="0.75" header="0.3" footer="0.3"/>
  <pageSetup paperSize="9" scale="63" fitToHeight="0" orientation="landscape" horizontalDpi="200" verticalDpi="20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A1:I177"/>
  <sheetViews>
    <sheetView showGridLines="0" zoomScale="80" zoomScaleNormal="80" workbookViewId="0">
      <selection activeCell="C80" sqref="C80"/>
    </sheetView>
  </sheetViews>
  <sheetFormatPr defaultRowHeight="14.4" x14ac:dyDescent="0.3"/>
  <cols>
    <col min="1" max="2" width="21.109375" customWidth="1"/>
    <col min="3" max="3" width="70.6640625" customWidth="1"/>
    <col min="4" max="4" width="18.6640625" style="2" customWidth="1"/>
    <col min="5" max="5" width="50.6640625" style="2" customWidth="1"/>
    <col min="6" max="6" width="35.6640625" customWidth="1"/>
    <col min="7" max="7" width="22" customWidth="1"/>
    <col min="8" max="8" width="35.6640625" customWidth="1"/>
    <col min="9" max="9" width="55.6640625" customWidth="1"/>
  </cols>
  <sheetData>
    <row r="1" spans="1:9" ht="46.2" x14ac:dyDescent="0.3">
      <c r="A1" s="17" t="s">
        <v>345</v>
      </c>
      <c r="B1" s="17"/>
      <c r="I1" s="39" t="str">
        <f>Intro!$A$3</f>
        <v>Agency: &lt;enter your agency name here&gt;</v>
      </c>
    </row>
    <row r="2" spans="1:9" ht="46.2" x14ac:dyDescent="0.3">
      <c r="A2" s="17"/>
      <c r="B2" s="17"/>
      <c r="I2" s="44" t="str">
        <f>Intro!$A$4</f>
        <v>Date: &lt;enter date here&gt;</v>
      </c>
    </row>
    <row r="3" spans="1:9" ht="34.799999999999997" x14ac:dyDescent="0.3">
      <c r="A3" s="12" t="s">
        <v>31</v>
      </c>
      <c r="B3" s="12" t="s">
        <v>32</v>
      </c>
      <c r="C3" s="12" t="s">
        <v>35</v>
      </c>
      <c r="D3" s="12" t="s">
        <v>16</v>
      </c>
      <c r="E3" s="12" t="s">
        <v>23</v>
      </c>
      <c r="F3" s="12" t="s">
        <v>3</v>
      </c>
      <c r="G3" s="12" t="s">
        <v>4</v>
      </c>
      <c r="H3" s="12" t="s">
        <v>5</v>
      </c>
      <c r="I3" s="12" t="s">
        <v>6</v>
      </c>
    </row>
    <row r="4" spans="1:9" ht="30" customHeight="1" x14ac:dyDescent="0.3">
      <c r="A4" s="55" t="s">
        <v>33</v>
      </c>
      <c r="B4" s="55" t="str">
        <f>Independence!A4</f>
        <v>Enabling legislation</v>
      </c>
      <c r="C4" s="13" t="str">
        <f>Independence!B4</f>
        <v>Legislation exists that details the powers and functions of the Ombudsman</v>
      </c>
      <c r="D4" s="73" t="str">
        <f>IF(Independence!C4="N/A","N/A",IF(OR(Independence!F4=3, Independence!F4=2), "No", "Yes"))</f>
        <v>Yes</v>
      </c>
      <c r="E4" s="53">
        <f>Independence!D4</f>
        <v>0</v>
      </c>
      <c r="F4" s="45"/>
      <c r="G4" s="45"/>
      <c r="H4" s="45"/>
      <c r="I4" s="45"/>
    </row>
    <row r="5" spans="1:9" x14ac:dyDescent="0.3">
      <c r="A5" s="55" t="s">
        <v>33</v>
      </c>
      <c r="B5" s="55" t="str">
        <f>Independence!A5</f>
        <v>Enabling legislation</v>
      </c>
      <c r="C5" s="13" t="str">
        <f>Independence!B5</f>
        <v>The Ombudsman is enabled by a standalone “Ombudsman Act”</v>
      </c>
      <c r="D5" s="73" t="str">
        <f>IF(Independence!C5="N/A","N/A",IF(OR(Independence!F5=3, Independence!F5=2), "No", "Yes"))</f>
        <v>Yes</v>
      </c>
      <c r="E5" s="53">
        <f>Independence!D5</f>
        <v>0</v>
      </c>
      <c r="F5" s="45"/>
      <c r="G5" s="45"/>
      <c r="H5" s="45"/>
      <c r="I5" s="45"/>
    </row>
    <row r="6" spans="1:9" x14ac:dyDescent="0.3">
      <c r="A6" s="55" t="s">
        <v>33</v>
      </c>
      <c r="B6" s="55" t="str">
        <f>Independence!A6</f>
        <v>Enabling legislation</v>
      </c>
      <c r="C6" s="13" t="str">
        <f>Independence!B6</f>
        <v>The Ombudsman is mandated at the constitutional level</v>
      </c>
      <c r="D6" s="73" t="str">
        <f>IF(Independence!C6="N/A","N/A",IF(OR(Independence!F6=3, Independence!F6=2), "No", "Yes"))</f>
        <v>Yes</v>
      </c>
      <c r="E6" s="53">
        <f>Independence!D6</f>
        <v>0</v>
      </c>
      <c r="F6" s="45"/>
      <c r="G6" s="45"/>
      <c r="H6" s="45"/>
      <c r="I6" s="45"/>
    </row>
    <row r="7" spans="1:9" ht="28.8" x14ac:dyDescent="0.3">
      <c r="A7" s="55" t="s">
        <v>33</v>
      </c>
      <c r="B7" s="55" t="str">
        <f>Independence!A7</f>
        <v>Enabling legislation</v>
      </c>
      <c r="C7" s="13" t="str">
        <f>Independence!B7</f>
        <v>The Ombudsman legislation details the purpose, function and jurisdiction of the Ombudsman</v>
      </c>
      <c r="D7" s="73" t="str">
        <f>IF(Independence!C7="N/A","N/A",IF(OR(Independence!F7=3, Independence!F7=2), "No", "Yes"))</f>
        <v>Yes</v>
      </c>
      <c r="E7" s="53">
        <f>Independence!D7</f>
        <v>0</v>
      </c>
      <c r="F7" s="45"/>
      <c r="G7" s="45"/>
      <c r="H7" s="45"/>
      <c r="I7" s="45"/>
    </row>
    <row r="8" spans="1:9" x14ac:dyDescent="0.3">
      <c r="A8" s="55" t="s">
        <v>33</v>
      </c>
      <c r="B8" s="55" t="str">
        <f>Independence!A8</f>
        <v>Enabling legislation</v>
      </c>
      <c r="C8" s="13" t="str">
        <f>Independence!B8</f>
        <v>The Ombudsman legislation is up to date and relevant</v>
      </c>
      <c r="D8" s="73" t="str">
        <f>IF(Independence!C8="N/A","N/A",IF(OR(Independence!F8=3, Independence!F8=2), "No", "Yes"))</f>
        <v>Yes</v>
      </c>
      <c r="E8" s="53">
        <f>Independence!D8</f>
        <v>0</v>
      </c>
      <c r="F8" s="45"/>
      <c r="G8" s="45"/>
      <c r="H8" s="45"/>
      <c r="I8" s="45"/>
    </row>
    <row r="9" spans="1:9" ht="28.8" x14ac:dyDescent="0.3">
      <c r="A9" s="55" t="s">
        <v>33</v>
      </c>
      <c r="B9" s="55" t="str">
        <f>Independence!A9</f>
        <v>Independence in appointment</v>
      </c>
      <c r="C9" s="13" t="str">
        <f>Independence!B9</f>
        <v>The appointment of the Ombudsman is independent in legislation</v>
      </c>
      <c r="D9" s="73" t="str">
        <f>IF(Independence!C9="N/A","N/A",IF(OR(Independence!F9=3, Independence!F9=2), "No", "Yes"))</f>
        <v>Yes</v>
      </c>
      <c r="E9" s="53">
        <f>Independence!D9</f>
        <v>0</v>
      </c>
      <c r="F9" s="45"/>
      <c r="G9" s="45"/>
      <c r="H9" s="45"/>
      <c r="I9" s="45"/>
    </row>
    <row r="10" spans="1:9" ht="28.8" x14ac:dyDescent="0.3">
      <c r="A10" s="55" t="s">
        <v>33</v>
      </c>
      <c r="B10" s="55" t="str">
        <f>Independence!A10</f>
        <v>Independence in appointment</v>
      </c>
      <c r="C10" s="13" t="str">
        <f>Independence!B10</f>
        <v>The recruitment of the Ombudsman is open and transparent</v>
      </c>
      <c r="D10" s="73" t="str">
        <f>IF(Independence!C10="N/A","N/A",IF(OR(Independence!F10=3, Independence!F10=2), "No", "Yes"))</f>
        <v>Yes</v>
      </c>
      <c r="E10" s="53">
        <f>Independence!D10</f>
        <v>0</v>
      </c>
      <c r="F10" s="45"/>
      <c r="G10" s="45"/>
      <c r="H10" s="45"/>
      <c r="I10" s="45"/>
    </row>
    <row r="11" spans="1:9" ht="28.8" x14ac:dyDescent="0.3">
      <c r="A11" s="55" t="s">
        <v>33</v>
      </c>
      <c r="B11" s="55" t="str">
        <f>Independence!A11</f>
        <v>Independence in appointment</v>
      </c>
      <c r="C11" s="13" t="str">
        <f>Independence!B11</f>
        <v>The criteria for being appointed Ombudsman includes criteria such as high moral character, integrity, and relevant professional expertise and experience</v>
      </c>
      <c r="D11" s="73" t="str">
        <f>IF(Independence!C11="N/A","N/A",IF(OR(Independence!F11=3, Independence!F11=2), "No", "Yes"))</f>
        <v>Yes</v>
      </c>
      <c r="E11" s="53">
        <f>Independence!D11</f>
        <v>0</v>
      </c>
      <c r="F11" s="45"/>
      <c r="G11" s="45"/>
      <c r="H11" s="45"/>
      <c r="I11" s="45"/>
    </row>
    <row r="12" spans="1:9" ht="28.8" x14ac:dyDescent="0.3">
      <c r="A12" s="55" t="s">
        <v>33</v>
      </c>
      <c r="B12" s="55" t="str">
        <f>Independence!A12</f>
        <v>Independence in appointment</v>
      </c>
      <c r="C12" s="13" t="str">
        <f>Independence!B12</f>
        <v>The appointment and removal of Ombudsmen is independent in practice, and is undertaken by a qualified majority of elected leaders</v>
      </c>
      <c r="D12" s="73" t="str">
        <f>IF(Independence!C12="N/A","N/A",IF(OR(Independence!F12=3, Independence!F12=2), "No", "Yes"))</f>
        <v>Yes</v>
      </c>
      <c r="E12" s="53">
        <f>Independence!D12</f>
        <v>0</v>
      </c>
      <c r="F12" s="45"/>
      <c r="G12" s="45"/>
      <c r="H12" s="45"/>
      <c r="I12" s="45"/>
    </row>
    <row r="13" spans="1:9" ht="28.8" x14ac:dyDescent="0.3">
      <c r="A13" s="55" t="s">
        <v>33</v>
      </c>
      <c r="B13" s="55" t="str">
        <f>Independence!A13</f>
        <v>Independence in appointment</v>
      </c>
      <c r="C13" s="13" t="str">
        <f>Independence!B13</f>
        <v>The Ombudsman is appointed without undue delay (without 'undue delay' means  without delay, unless the delay can be justified or cannot be avoided).</v>
      </c>
      <c r="D13" s="73" t="str">
        <f>IF(Independence!C13="N/A","N/A",IF(OR(Independence!F13=3, Independence!F13=2), "No", "Yes"))</f>
        <v>Yes</v>
      </c>
      <c r="E13" s="53">
        <f>Independence!D13</f>
        <v>0</v>
      </c>
      <c r="F13" s="45"/>
      <c r="G13" s="45"/>
      <c r="H13" s="45"/>
      <c r="I13" s="45"/>
    </row>
    <row r="14" spans="1:9" ht="28.8" x14ac:dyDescent="0.3">
      <c r="A14" s="55" t="s">
        <v>33</v>
      </c>
      <c r="B14" s="55" t="str">
        <f>Independence!A14</f>
        <v>Independence in appointment</v>
      </c>
      <c r="C14" s="13" t="str">
        <f>Independence!B14</f>
        <v>The term of office of the Ombudsman is longer than the mandate of the body that appoints the Ombudsman</v>
      </c>
      <c r="D14" s="73" t="str">
        <f>IF(Independence!C14="N/A","N/A",IF(OR(Independence!F14=3, Independence!F14=2), "No", "Yes"))</f>
        <v>Yes</v>
      </c>
      <c r="E14" s="53">
        <f>Independence!D14</f>
        <v>0</v>
      </c>
      <c r="F14" s="45"/>
      <c r="G14" s="45"/>
      <c r="H14" s="45"/>
      <c r="I14" s="45"/>
    </row>
    <row r="15" spans="1:9" ht="43.2" x14ac:dyDescent="0.3">
      <c r="A15" s="55" t="s">
        <v>33</v>
      </c>
      <c r="B15" s="55" t="str">
        <f>Independence!A15</f>
        <v>Independence in appointment</v>
      </c>
      <c r="C15" s="13" t="str">
        <f>Independence!B15</f>
        <v>The term of the Ombudsman can only be renewed once OR the renewal process retains the trust and confidence of the elected leaders who appoint the Ombudsman</v>
      </c>
      <c r="D15" s="73" t="str">
        <f>IF(Independence!C15="N/A","N/A",IF(OR(Independence!F15=3, Independence!F15=2), "No", "Yes"))</f>
        <v>Yes</v>
      </c>
      <c r="E15" s="53">
        <f>Independence!D15</f>
        <v>0</v>
      </c>
      <c r="F15" s="45"/>
      <c r="G15" s="45"/>
      <c r="H15" s="45"/>
      <c r="I15" s="45"/>
    </row>
    <row r="16" spans="1:9" ht="43.2" x14ac:dyDescent="0.3">
      <c r="A16" s="55" t="s">
        <v>33</v>
      </c>
      <c r="B16" s="55" t="str">
        <f>Independence!A16</f>
        <v>Independence in appointment</v>
      </c>
      <c r="C16" s="13" t="str">
        <f>Independence!B16</f>
        <v>The removal of the Ombudsman may only occur transparently, with proper cause (e.g. misconduct or incapacity) and by a qualified majority of political leaders or a court as set out in legislation.</v>
      </c>
      <c r="D16" s="73" t="str">
        <f>IF(Independence!C16="N/A","N/A",IF(OR(Independence!F16=3, Independence!F16=2), "No", "Yes"))</f>
        <v>Yes</v>
      </c>
      <c r="E16" s="53">
        <f>Independence!D16</f>
        <v>0</v>
      </c>
      <c r="F16" s="45"/>
      <c r="G16" s="45"/>
      <c r="H16" s="45"/>
      <c r="I16" s="45"/>
    </row>
    <row r="17" spans="1:9" ht="28.8" x14ac:dyDescent="0.3">
      <c r="A17" s="55" t="s">
        <v>33</v>
      </c>
      <c r="B17" s="55" t="str">
        <f>Independence!A17</f>
        <v>Independence in appointment</v>
      </c>
      <c r="C17" s="13" t="str">
        <f>Independence!B17</f>
        <v>The government avoids deliberate actions that undermine the independence of the Ombudsman</v>
      </c>
      <c r="D17" s="73" t="str">
        <f>IF(Independence!C17="N/A","N/A",IF(OR(Independence!F17=3, Independence!F17=2), "No", "Yes"))</f>
        <v>Yes</v>
      </c>
      <c r="E17" s="53">
        <f>Independence!D17</f>
        <v>0</v>
      </c>
      <c r="F17" s="45"/>
      <c r="G17" s="45"/>
      <c r="H17" s="45"/>
      <c r="I17" s="45"/>
    </row>
    <row r="18" spans="1:9" ht="28.8" x14ac:dyDescent="0.3">
      <c r="A18" s="55" t="s">
        <v>33</v>
      </c>
      <c r="B18" s="55" t="str">
        <f>Independence!A18</f>
        <v>Independence in appointment</v>
      </c>
      <c r="C18" s="13" t="str">
        <f>Independence!B18</f>
        <v>Acts of coercion, intimidation, or threat against the Ombudsman and their staff are promptly investigated and perpetrators held accountable</v>
      </c>
      <c r="D18" s="73" t="str">
        <f>IF(Independence!C18="N/A","N/A",IF(OR(Independence!F18=3, Independence!F18=2), "No", "Yes"))</f>
        <v>Yes</v>
      </c>
      <c r="E18" s="53">
        <f>Independence!D18</f>
        <v>0</v>
      </c>
      <c r="F18" s="45"/>
      <c r="G18" s="45"/>
      <c r="H18" s="45"/>
      <c r="I18" s="45"/>
    </row>
    <row r="19" spans="1:9" ht="43.2" x14ac:dyDescent="0.3">
      <c r="A19" s="55" t="s">
        <v>33</v>
      </c>
      <c r="B19" s="55" t="str">
        <f>Independence!A19</f>
        <v>Independence in Office of the Ombudsman</v>
      </c>
      <c r="C19" s="13" t="str">
        <f>Independence!B19</f>
        <v>The Ombudsman does not engage in political, administrative or professional activities that are in conflict with their independence and impartiality; and the Ombudsman does not hold another conflicting office or pecuniary interest</v>
      </c>
      <c r="D19" s="73" t="str">
        <f>IF(Independence!C19="N/A","N/A",IF(OR(Independence!F19=3, Independence!F19=2), "No", "Yes"))</f>
        <v>Yes</v>
      </c>
      <c r="E19" s="53">
        <f>Independence!D19</f>
        <v>0</v>
      </c>
      <c r="F19" s="45"/>
      <c r="G19" s="45"/>
      <c r="H19" s="45"/>
      <c r="I19" s="45"/>
    </row>
    <row r="20" spans="1:9" ht="28.8" x14ac:dyDescent="0.3">
      <c r="A20" s="55" t="s">
        <v>33</v>
      </c>
      <c r="B20" s="55" t="str">
        <f>Independence!A20</f>
        <v>Independence in Office of the Ombudsman</v>
      </c>
      <c r="C20" s="13" t="str">
        <f>Independence!B20</f>
        <v>The Ombudsman is not obligated to follow instructions about its functions from other authorities</v>
      </c>
      <c r="D20" s="73" t="str">
        <f>IF(Independence!C20="N/A","N/A",IF(OR(Independence!F20=3, Independence!F20=2), "No", "Yes"))</f>
        <v>Yes</v>
      </c>
      <c r="E20" s="53">
        <f>Independence!D20</f>
        <v>0</v>
      </c>
      <c r="F20" s="45"/>
      <c r="G20" s="45"/>
      <c r="H20" s="45"/>
      <c r="I20" s="45"/>
    </row>
    <row r="21" spans="1:9" ht="28.8" x14ac:dyDescent="0.3">
      <c r="A21" s="55" t="s">
        <v>33</v>
      </c>
      <c r="B21" s="55" t="str">
        <f>Independence!A21</f>
        <v>Independence in Office of the Ombudsman</v>
      </c>
      <c r="C21" s="13" t="str">
        <f>Independence!B21</f>
        <v>The Ombudsman has an independent budget and is not accountable to a government agency for spending</v>
      </c>
      <c r="D21" s="73" t="str">
        <f>IF(Independence!C21="N/A","N/A",IF(OR(Independence!F21=3, Independence!F21=2), "No", "Yes"))</f>
        <v>Yes</v>
      </c>
      <c r="E21" s="53">
        <f>Independence!D21</f>
        <v>0</v>
      </c>
      <c r="F21" s="45"/>
      <c r="G21" s="45"/>
      <c r="H21" s="45"/>
      <c r="I21" s="45"/>
    </row>
    <row r="22" spans="1:9" ht="28.8" x14ac:dyDescent="0.3">
      <c r="A22" s="55" t="s">
        <v>33</v>
      </c>
      <c r="B22" s="55" t="str">
        <f>Independence!A22</f>
        <v>Independence in Office of the Ombudsman</v>
      </c>
      <c r="C22" s="13" t="str">
        <f>Independence!B22</f>
        <v>The Ombudsman’s budget remains constant and is only reduced when budget reductions also apply generally to other government agencies</v>
      </c>
      <c r="D22" s="73" t="str">
        <f>IF(Independence!C22="N/A","N/A",IF(OR(Independence!F22=3, Independence!F22=2), "No", "Yes"))</f>
        <v>Yes</v>
      </c>
      <c r="E22" s="53">
        <f>Independence!D22</f>
        <v>0</v>
      </c>
      <c r="F22" s="45"/>
      <c r="G22" s="45"/>
      <c r="H22" s="45"/>
      <c r="I22" s="45"/>
    </row>
    <row r="23" spans="1:9" ht="28.8" x14ac:dyDescent="0.3">
      <c r="A23" s="55" t="s">
        <v>33</v>
      </c>
      <c r="B23" s="55" t="str">
        <f>Independence!A23</f>
        <v>Independence in Office of the Ombudsman</v>
      </c>
      <c r="C23" s="13" t="str">
        <f>Independence!B23</f>
        <v>The Ombudsman has enough funding to perform its functions</v>
      </c>
      <c r="D23" s="73" t="str">
        <f>IF(Independence!C23="N/A","N/A",IF(OR(Independence!F23=3, Independence!F23=2), "No", "Yes"))</f>
        <v>Yes</v>
      </c>
      <c r="E23" s="53">
        <f>Independence!D23</f>
        <v>0</v>
      </c>
      <c r="F23" s="45"/>
      <c r="G23" s="45"/>
      <c r="H23" s="45"/>
      <c r="I23" s="45"/>
    </row>
    <row r="24" spans="1:9" ht="28.8" x14ac:dyDescent="0.3">
      <c r="A24" s="55" t="s">
        <v>33</v>
      </c>
      <c r="B24" s="55" t="str">
        <f>Independence!A24</f>
        <v>Independence in Office of the Ombudsman</v>
      </c>
      <c r="C24" s="13" t="str">
        <f>Independence!B24</f>
        <v>The Ombudsman is free from political pressure and influence on how funds will be spent</v>
      </c>
      <c r="D24" s="73" t="str">
        <f>IF(Independence!C24="N/A","N/A",IF(OR(Independence!F24=3, Independence!F24=2), "No", "Yes"))</f>
        <v>Yes</v>
      </c>
      <c r="E24" s="53">
        <f>Independence!D24</f>
        <v>0</v>
      </c>
      <c r="F24" s="45"/>
      <c r="G24" s="45"/>
      <c r="H24" s="45"/>
      <c r="I24" s="45"/>
    </row>
    <row r="25" spans="1:9" ht="28.8" x14ac:dyDescent="0.3">
      <c r="A25" s="55" t="s">
        <v>33</v>
      </c>
      <c r="B25" s="55" t="str">
        <f>Independence!A25</f>
        <v>Independence in Office of the Ombudsman</v>
      </c>
      <c r="C25" s="13" t="str">
        <f>Independence!B25</f>
        <v>The Ombudsman recruits their own staff without oversight from another government agency</v>
      </c>
      <c r="D25" s="73" t="str">
        <f>IF(Independence!C25="N/A","N/A",IF(OR(Independence!F25=3, Independence!F25=2), "No", "Yes"))</f>
        <v>Yes</v>
      </c>
      <c r="E25" s="53">
        <f>Independence!D25</f>
        <v>0</v>
      </c>
      <c r="F25" s="45"/>
      <c r="G25" s="45"/>
      <c r="H25" s="45"/>
      <c r="I25" s="45"/>
    </row>
    <row r="26" spans="1:9" ht="28.8" x14ac:dyDescent="0.3">
      <c r="A26" s="55" t="s">
        <v>33</v>
      </c>
      <c r="B26" s="55" t="str">
        <f>Independence!A26</f>
        <v>Independence in Office of the Ombudsman</v>
      </c>
      <c r="C26" s="13" t="str">
        <f>Independence!B26</f>
        <v>The Ombudsman makes decisions about their corporate functions without restrictions from another government agency</v>
      </c>
      <c r="D26" s="73" t="str">
        <f>IF(Independence!C26="N/A","N/A",IF(OR(Independence!F26=3, Independence!F26=2), "No", "Yes"))</f>
        <v>Yes</v>
      </c>
      <c r="E26" s="53">
        <f>Independence!D26</f>
        <v>0</v>
      </c>
      <c r="F26" s="45"/>
      <c r="G26" s="45"/>
      <c r="H26" s="45"/>
      <c r="I26" s="45"/>
    </row>
    <row r="27" spans="1:9" ht="28.8" x14ac:dyDescent="0.3">
      <c r="A27" s="57" t="s">
        <v>86</v>
      </c>
      <c r="B27" s="57" t="str">
        <f>'Mandate and Powers'!A4</f>
        <v>Investigative powers</v>
      </c>
      <c r="C27" s="13" t="str">
        <f>'Mandate and Powers'!B4</f>
        <v>The Ombudsman is immune from having their investigative proceedings and decisions challenged or reviewed in a court (other than via judicial review)</v>
      </c>
      <c r="D27" s="73" t="str">
        <f>IF('Mandate and Powers'!C4="N/A","N/A",IF(OR('Mandate and Powers'!F4=3, 'Mandate and Powers'!F4=2), "No", "Yes"))</f>
        <v>Yes</v>
      </c>
      <c r="E27" s="53">
        <f>'Mandate and Powers'!D4</f>
        <v>0</v>
      </c>
      <c r="F27" s="45"/>
      <c r="G27" s="45"/>
      <c r="H27" s="45"/>
      <c r="I27" s="45"/>
    </row>
    <row r="28" spans="1:9" ht="43.2" x14ac:dyDescent="0.3">
      <c r="A28" s="57" t="s">
        <v>86</v>
      </c>
      <c r="B28" s="57" t="str">
        <f>'Mandate and Powers'!A5</f>
        <v>Investigative powers</v>
      </c>
      <c r="C28" s="13" t="str">
        <f>'Mandate and Powers'!B5</f>
        <v>The Ombudsman and their staff are immune from having activities and functions challenged or reviewed by a court (functional immunity), including when they leave office</v>
      </c>
      <c r="D28" s="73" t="str">
        <f>IF('Mandate and Powers'!C5="N/A","N/A",IF(OR('Mandate and Powers'!F5=3, 'Mandate and Powers'!F5=2), "No", "Yes"))</f>
        <v>Yes</v>
      </c>
      <c r="E28" s="53">
        <f>'Mandate and Powers'!D5</f>
        <v>0</v>
      </c>
      <c r="F28" s="45"/>
      <c r="G28" s="45"/>
      <c r="H28" s="45"/>
      <c r="I28" s="45"/>
    </row>
    <row r="29" spans="1:9" ht="28.8" x14ac:dyDescent="0.3">
      <c r="A29" s="57" t="s">
        <v>86</v>
      </c>
      <c r="B29" s="57" t="str">
        <f>'Mandate and Powers'!A6</f>
        <v>Investigative powers</v>
      </c>
      <c r="C29" s="13" t="str">
        <f>'Mandate and Powers'!B6</f>
        <v>The Ombudsman has the power to investigate public sector agencies upon complaint</v>
      </c>
      <c r="D29" s="73" t="str">
        <f>IF('Mandate and Powers'!C6="N/A","N/A",IF(OR('Mandate and Powers'!F6=3, 'Mandate and Powers'!F6=2), "No", "Yes"))</f>
        <v>Yes</v>
      </c>
      <c r="E29" s="53">
        <f>'Mandate and Powers'!D6</f>
        <v>0</v>
      </c>
      <c r="F29" s="45"/>
      <c r="G29" s="45"/>
      <c r="H29" s="45"/>
      <c r="I29" s="45"/>
    </row>
    <row r="30" spans="1:9" ht="28.8" x14ac:dyDescent="0.3">
      <c r="A30" s="57" t="s">
        <v>86</v>
      </c>
      <c r="B30" s="57" t="str">
        <f>'Mandate and Powers'!A7</f>
        <v>Investigative powers</v>
      </c>
      <c r="C30" s="13" t="str">
        <f>'Mandate and Powers'!B7</f>
        <v>The Ombudsman has the power to investigate all aspects of public administration at all levels</v>
      </c>
      <c r="D30" s="73" t="str">
        <f>IF('Mandate and Powers'!C7="N/A","N/A",IF(OR('Mandate and Powers'!F7=3, 'Mandate and Powers'!F7=2), "No", "Yes"))</f>
        <v>Yes</v>
      </c>
      <c r="E30" s="53">
        <f>'Mandate and Powers'!D7</f>
        <v>0</v>
      </c>
      <c r="F30" s="45"/>
      <c r="G30" s="45"/>
      <c r="H30" s="45"/>
      <c r="I30" s="45"/>
    </row>
    <row r="31" spans="1:9" ht="28.8" x14ac:dyDescent="0.3">
      <c r="A31" s="57" t="s">
        <v>86</v>
      </c>
      <c r="B31" s="57" t="str">
        <f>'Mandate and Powers'!A8</f>
        <v>Investigative powers</v>
      </c>
      <c r="C31" s="13" t="str">
        <f>'Mandate and Powers'!B8</f>
        <v>The Ombudsman has the power to investigate private entities delivering public services</v>
      </c>
      <c r="D31" s="73" t="str">
        <f>IF('Mandate and Powers'!C8="N/A","N/A",IF(OR('Mandate and Powers'!F8=3, 'Mandate and Powers'!F8=2), "No", "Yes"))</f>
        <v>Yes</v>
      </c>
      <c r="E31" s="53">
        <f>'Mandate and Powers'!D8</f>
        <v>0</v>
      </c>
      <c r="F31" s="45"/>
      <c r="G31" s="45"/>
      <c r="H31" s="45"/>
      <c r="I31" s="45"/>
    </row>
    <row r="32" spans="1:9" ht="30" customHeight="1" x14ac:dyDescent="0.3">
      <c r="A32" s="57" t="s">
        <v>86</v>
      </c>
      <c r="B32" s="57" t="str">
        <f>'Mandate and Powers'!A9</f>
        <v>Investigative powers</v>
      </c>
      <c r="C32" s="13" t="str">
        <f>'Mandate and Powers'!B9</f>
        <v>The Ombudsman has the power to undertake own motion investigations</v>
      </c>
      <c r="D32" s="73" t="str">
        <f>IF('Mandate and Powers'!C9="N/A","N/A",IF(OR('Mandate and Powers'!F9=3, 'Mandate and Powers'!F9=2), "No", "Yes"))</f>
        <v>Yes</v>
      </c>
      <c r="E32" s="53">
        <f>'Mandate and Powers'!D9</f>
        <v>0</v>
      </c>
      <c r="F32" s="45"/>
      <c r="G32" s="45"/>
      <c r="H32" s="45"/>
      <c r="I32" s="45"/>
    </row>
    <row r="33" spans="1:9" ht="28.8" x14ac:dyDescent="0.3">
      <c r="A33" s="57" t="s">
        <v>86</v>
      </c>
      <c r="B33" s="57" t="str">
        <f>'Mandate and Powers'!A10</f>
        <v>Investigative powers</v>
      </c>
      <c r="C33" s="13" t="str">
        <f>'Mandate and Powers'!B10</f>
        <v>The Ombudsman has the power to require public sector agencies to provide them with any information</v>
      </c>
      <c r="D33" s="73" t="str">
        <f>IF('Mandate and Powers'!C10="N/A","N/A",IF(OR('Mandate and Powers'!F10=3, 'Mandate and Powers'!F10=2), "No", "Yes"))</f>
        <v>Yes</v>
      </c>
      <c r="E33" s="53">
        <f>'Mandate and Powers'!D10</f>
        <v>0</v>
      </c>
      <c r="F33" s="45"/>
      <c r="G33" s="45"/>
      <c r="H33" s="45"/>
      <c r="I33" s="45"/>
    </row>
    <row r="34" spans="1:9" ht="30" customHeight="1" x14ac:dyDescent="0.3">
      <c r="A34" s="57" t="s">
        <v>86</v>
      </c>
      <c r="B34" s="57" t="str">
        <f>'Mandate and Powers'!A11</f>
        <v>Investigative powers</v>
      </c>
      <c r="C34" s="13" t="str">
        <f>'Mandate and Powers'!B11</f>
        <v>The Ombudsman is able to comment on draft legislation</v>
      </c>
      <c r="D34" s="73" t="str">
        <f>IF('Mandate and Powers'!C11="N/A","N/A",IF(OR('Mandate and Powers'!F11=3, 'Mandate and Powers'!F11=2), "No", "Yes"))</f>
        <v>Yes</v>
      </c>
      <c r="E34" s="53">
        <f>'Mandate and Powers'!D11</f>
        <v>0</v>
      </c>
      <c r="F34" s="45"/>
      <c r="G34" s="45"/>
      <c r="H34" s="45"/>
      <c r="I34" s="45"/>
    </row>
    <row r="35" spans="1:9" ht="30" customHeight="1" x14ac:dyDescent="0.3">
      <c r="A35" s="57" t="s">
        <v>86</v>
      </c>
      <c r="B35" s="57" t="str">
        <f>'Mandate and Powers'!A12</f>
        <v>Investigative powers</v>
      </c>
      <c r="C35" s="13" t="str">
        <f>'Mandate and Powers'!B12</f>
        <v>The Ombudsman has the power to put special reports before Parliament</v>
      </c>
      <c r="D35" s="73" t="str">
        <f>IF('Mandate and Powers'!C12="N/A","N/A",IF(OR('Mandate and Powers'!F12=3, 'Mandate and Powers'!F12=2), "No", "Yes"))</f>
        <v>Yes</v>
      </c>
      <c r="E35" s="53">
        <f>'Mandate and Powers'!D12</f>
        <v>0</v>
      </c>
      <c r="F35" s="45"/>
      <c r="G35" s="45"/>
      <c r="H35" s="45"/>
      <c r="I35" s="45"/>
    </row>
    <row r="36" spans="1:9" ht="30" customHeight="1" x14ac:dyDescent="0.3">
      <c r="A36" s="57" t="s">
        <v>86</v>
      </c>
      <c r="B36" s="57" t="str">
        <f>'Mandate and Powers'!A13</f>
        <v>Investigative powers</v>
      </c>
      <c r="C36" s="13" t="str">
        <f>'Mandate and Powers'!B13</f>
        <v>The Ombudsman has the power to make its reports public</v>
      </c>
      <c r="D36" s="73" t="str">
        <f>IF('Mandate and Powers'!C13="N/A","N/A",IF(OR('Mandate and Powers'!F13=3, 'Mandate and Powers'!F13=2), "No", "Yes"))</f>
        <v>Yes</v>
      </c>
      <c r="E36" s="53">
        <f>'Mandate and Powers'!D13</f>
        <v>0</v>
      </c>
      <c r="F36" s="45"/>
      <c r="G36" s="45"/>
      <c r="H36" s="45"/>
      <c r="I36" s="45"/>
    </row>
    <row r="37" spans="1:9" ht="30" customHeight="1" x14ac:dyDescent="0.3">
      <c r="A37" s="57" t="s">
        <v>86</v>
      </c>
      <c r="B37" s="57" t="str">
        <f>'Mandate and Powers'!A14</f>
        <v>Investigative powers</v>
      </c>
      <c r="C37" s="13" t="str">
        <f>'Mandate and Powers'!B14</f>
        <v>Public sector agencies and individuals can be prosecuted for not complying with lawful requests from the Ombudsman</v>
      </c>
      <c r="D37" s="73" t="str">
        <f>IF('Mandate and Powers'!C14="N/A","N/A",IF(OR('Mandate and Powers'!F14=3, 'Mandate and Powers'!F14=2), "No", "Yes"))</f>
        <v>Yes</v>
      </c>
      <c r="E37" s="53">
        <f>'Mandate and Powers'!D14</f>
        <v>0</v>
      </c>
      <c r="F37" s="45"/>
      <c r="G37" s="45"/>
      <c r="H37" s="45"/>
      <c r="I37" s="45"/>
    </row>
    <row r="38" spans="1:9" ht="30" customHeight="1" x14ac:dyDescent="0.3">
      <c r="A38" s="57" t="s">
        <v>86</v>
      </c>
      <c r="B38" s="57" t="str">
        <f>'Mandate and Powers'!A15</f>
        <v>Investigative powers</v>
      </c>
      <c r="C38" s="13" t="str">
        <f>'Mandate and Powers'!B15</f>
        <v>The Ombudsman has powers to enter premises and seize information</v>
      </c>
      <c r="D38" s="73" t="str">
        <f>IF('Mandate and Powers'!C15="N/A","N/A",IF(OR('Mandate and Powers'!F15=3, 'Mandate and Powers'!F15=2), "No", "Yes"))</f>
        <v>Yes</v>
      </c>
      <c r="E38" s="53">
        <f>'Mandate and Powers'!D15</f>
        <v>0</v>
      </c>
      <c r="F38" s="45"/>
      <c r="G38" s="45"/>
      <c r="H38" s="45"/>
      <c r="I38" s="45"/>
    </row>
    <row r="39" spans="1:9" ht="30" customHeight="1" x14ac:dyDescent="0.3">
      <c r="A39" s="57" t="s">
        <v>86</v>
      </c>
      <c r="B39" s="57" t="str">
        <f>'Mandate and Powers'!A16</f>
        <v>Investigative powers</v>
      </c>
      <c r="C39" s="13" t="str">
        <f>'Mandate and Powers'!B16</f>
        <v>The Ombudsman has the power to subpoena officials and examine them on oath</v>
      </c>
      <c r="D39" s="73" t="str">
        <f>IF('Mandate and Powers'!C16="N/A","N/A",IF(OR('Mandate and Powers'!F16=3, 'Mandate and Powers'!F16=2), "No", "Yes"))</f>
        <v>Yes</v>
      </c>
      <c r="E39" s="53">
        <f>'Mandate and Powers'!D16</f>
        <v>0</v>
      </c>
      <c r="F39" s="45"/>
      <c r="G39" s="45"/>
      <c r="H39" s="45"/>
      <c r="I39" s="45"/>
    </row>
    <row r="40" spans="1:9" ht="28.8" x14ac:dyDescent="0.3">
      <c r="A40" s="57" t="s">
        <v>86</v>
      </c>
      <c r="B40" s="57" t="str">
        <f>'Mandate and Powers'!A17</f>
        <v>Investigative powers</v>
      </c>
      <c r="C40" s="13" t="str">
        <f>'Mandate and Powers'!B17</f>
        <v>The Ombudsman has the power to make recommendations to remedy or prevent maladministration</v>
      </c>
      <c r="D40" s="73" t="str">
        <f>IF('Mandate and Powers'!C17="N/A","N/A",IF(OR('Mandate and Powers'!F17=3, 'Mandate and Powers'!F17=2), "No", "Yes"))</f>
        <v>Yes</v>
      </c>
      <c r="E40" s="53">
        <f>'Mandate and Powers'!D17</f>
        <v>0</v>
      </c>
      <c r="F40" s="45"/>
      <c r="G40" s="45"/>
      <c r="H40" s="45"/>
      <c r="I40" s="45"/>
    </row>
    <row r="41" spans="1:9" ht="28.8" x14ac:dyDescent="0.3">
      <c r="A41" s="57" t="s">
        <v>86</v>
      </c>
      <c r="B41" s="57" t="str">
        <f>'Mandate and Powers'!A18</f>
        <v>Investigative powers</v>
      </c>
      <c r="C41" s="13" t="str">
        <f>'Mandate and Powers'!B18</f>
        <v>The Ombudsman has the power to make recommendations that propose administrative or legislative reforms for better governance</v>
      </c>
      <c r="D41" s="73" t="str">
        <f>IF('Mandate and Powers'!C18="N/A","N/A",IF(OR('Mandate and Powers'!F18=3, 'Mandate and Powers'!F18=2), "No", "Yes"))</f>
        <v>Yes</v>
      </c>
      <c r="E41" s="53">
        <f>'Mandate and Powers'!D18</f>
        <v>0</v>
      </c>
      <c r="F41" s="45"/>
      <c r="G41" s="45"/>
      <c r="H41" s="45"/>
      <c r="I41" s="45"/>
    </row>
    <row r="42" spans="1:9" ht="57.6" x14ac:dyDescent="0.3">
      <c r="A42" s="57" t="s">
        <v>86</v>
      </c>
      <c r="B42" s="57" t="str">
        <f>'Mandate and Powers'!A19</f>
        <v>Investigative powers</v>
      </c>
      <c r="C42" s="13" t="str">
        <f>'Mandate and Powers'!B19</f>
        <v>The Ombudsman has the power to challenge the constitutionality of laws, regulations and administrative acts (i.e. the Ombudsman has standing and access to challenge the constitutional validity of laws, regulations and administrative acts in the relevant court).</v>
      </c>
      <c r="D42" s="73" t="str">
        <f>IF('Mandate and Powers'!C19="N/A","N/A",IF(OR('Mandate and Powers'!F19=3, 'Mandate and Powers'!F19=2), "No", "Yes"))</f>
        <v>Yes</v>
      </c>
      <c r="E42" s="53">
        <f>'Mandate and Powers'!D19</f>
        <v>0</v>
      </c>
      <c r="F42" s="45"/>
      <c r="G42" s="45"/>
      <c r="H42" s="45"/>
      <c r="I42" s="45"/>
    </row>
    <row r="43" spans="1:9" ht="30" customHeight="1" x14ac:dyDescent="0.3">
      <c r="A43" s="57" t="s">
        <v>86</v>
      </c>
      <c r="B43" s="57" t="str">
        <f>'Mandate and Powers'!A20</f>
        <v>Investigative powers</v>
      </c>
      <c r="C43" s="13" t="str">
        <f>'Mandate and Powers'!B20</f>
        <v>The Ombudsman has the power to recommend criminal proceedings</v>
      </c>
      <c r="D43" s="73" t="str">
        <f>IF('Mandate and Powers'!C20="N/A","N/A",IF(OR('Mandate and Powers'!F20=3, 'Mandate and Powers'!F20=2), "No", "Yes"))</f>
        <v>Yes</v>
      </c>
      <c r="E43" s="53">
        <f>'Mandate and Powers'!D20</f>
        <v>0</v>
      </c>
      <c r="F43" s="45"/>
      <c r="G43" s="45"/>
      <c r="H43" s="45"/>
      <c r="I43" s="45"/>
    </row>
    <row r="44" spans="1:9" ht="30" customHeight="1" x14ac:dyDescent="0.3">
      <c r="A44" s="57" t="s">
        <v>86</v>
      </c>
      <c r="B44" s="57" t="str">
        <f>'Mandate and Powers'!A21</f>
        <v>Investigative powers</v>
      </c>
      <c r="C44" s="13" t="str">
        <f>'Mandate and Powers'!B21</f>
        <v>The Ombudsman has the power to intervene before adjudicatory bodies and courts</v>
      </c>
      <c r="D44" s="73" t="str">
        <f>IF('Mandate and Powers'!C21="N/A","N/A",IF(OR('Mandate and Powers'!F21=3, 'Mandate and Powers'!F21=2), "No", "Yes"))</f>
        <v>Yes</v>
      </c>
      <c r="E44" s="53">
        <f>'Mandate and Powers'!D21</f>
        <v>0</v>
      </c>
      <c r="F44" s="45"/>
      <c r="G44" s="45"/>
      <c r="H44" s="45"/>
      <c r="I44" s="45"/>
    </row>
    <row r="45" spans="1:9" ht="28.8" x14ac:dyDescent="0.3">
      <c r="A45" s="57" t="s">
        <v>86</v>
      </c>
      <c r="B45" s="57" t="str">
        <f>'Mandate and Powers'!A22</f>
        <v>Investigative powers</v>
      </c>
      <c r="C45" s="13" t="str">
        <f>'Mandate and Powers'!B22</f>
        <v>The Ombudsman has the power to require public sector agencies to report back about recommendations made by the Ombudsman in a set timeframe</v>
      </c>
      <c r="D45" s="73" t="str">
        <f>IF('Mandate and Powers'!C22="N/A","N/A",IF(OR('Mandate and Powers'!F22=3, 'Mandate and Powers'!F22=2), "No", "Yes"))</f>
        <v>Yes</v>
      </c>
      <c r="E45" s="53">
        <f>'Mandate and Powers'!D22</f>
        <v>0</v>
      </c>
      <c r="F45" s="45"/>
      <c r="G45" s="45"/>
      <c r="H45" s="45"/>
      <c r="I45" s="45"/>
    </row>
    <row r="46" spans="1:9" ht="28.8" x14ac:dyDescent="0.3">
      <c r="A46" s="57" t="s">
        <v>86</v>
      </c>
      <c r="B46" s="57" t="str">
        <f>'Mandate and Powers'!A23</f>
        <v>Investigative powers</v>
      </c>
      <c r="C46" s="13" t="str">
        <f>'Mandate and Powers'!B23</f>
        <v>The Ombudsman has the power to inform Parliament or the head of state about non-compliance with recommendations made by the Ombudsman</v>
      </c>
      <c r="D46" s="73" t="str">
        <f>IF('Mandate and Powers'!C23="N/A","N/A",IF(OR('Mandate and Powers'!F23=3, 'Mandate and Powers'!F23=2), "No", "Yes"))</f>
        <v>Yes</v>
      </c>
      <c r="E46" s="53">
        <f>'Mandate and Powers'!D23</f>
        <v>0</v>
      </c>
      <c r="F46" s="45"/>
      <c r="G46" s="45"/>
      <c r="H46" s="45"/>
      <c r="I46" s="45"/>
    </row>
    <row r="47" spans="1:9" ht="30" customHeight="1" x14ac:dyDescent="0.3">
      <c r="A47" s="57" t="s">
        <v>86</v>
      </c>
      <c r="B47" s="57" t="str">
        <f>'Mandate and Powers'!A24</f>
        <v>Investigative powers</v>
      </c>
      <c r="C47" s="13" t="str">
        <f>'Mandate and Powers'!B24</f>
        <v>The filing of a complaint to the Ombudsman suspends time-limits to apply to the court</v>
      </c>
      <c r="D47" s="73" t="str">
        <f>IF('Mandate and Powers'!C24="N/A","N/A",IF(OR('Mandate and Powers'!F24=3, 'Mandate and Powers'!F24=2), "No", "Yes"))</f>
        <v>Yes</v>
      </c>
      <c r="E47" s="53">
        <f>'Mandate and Powers'!D24</f>
        <v>0</v>
      </c>
      <c r="F47" s="45"/>
      <c r="G47" s="45"/>
      <c r="H47" s="45"/>
      <c r="I47" s="45"/>
    </row>
    <row r="48" spans="1:9" ht="28.8" x14ac:dyDescent="0.3">
      <c r="A48" s="57" t="s">
        <v>86</v>
      </c>
      <c r="B48" s="57" t="str">
        <f>'Mandate and Powers'!A25</f>
        <v xml:space="preserve">Secrecy /confidentiality </v>
      </c>
      <c r="C48" s="13" t="str">
        <f>'Mandate and Powers'!B25</f>
        <v>The Ombudsman and their staff must act confidentially/in secret but are able to release information as the Ombudsman sees necessary</v>
      </c>
      <c r="D48" s="73" t="str">
        <f>IF('Mandate and Powers'!C25="N/A","N/A",IF(OR('Mandate and Powers'!F25=3, 'Mandate and Powers'!F25=2), "No", "Yes"))</f>
        <v>Yes</v>
      </c>
      <c r="E48" s="53">
        <f>'Mandate and Powers'!D25</f>
        <v>0</v>
      </c>
      <c r="F48" s="45"/>
      <c r="G48" s="45"/>
      <c r="H48" s="45"/>
      <c r="I48" s="45"/>
    </row>
    <row r="49" spans="1:9" x14ac:dyDescent="0.3">
      <c r="A49" s="57" t="s">
        <v>86</v>
      </c>
      <c r="B49" s="57" t="str">
        <f>'Mandate and Powers'!A26</f>
        <v xml:space="preserve">Secrecy /confidentiality </v>
      </c>
      <c r="C49" s="13" t="str">
        <f>'Mandate and Powers'!B26</f>
        <v>Ombudsman staff can be prosecuted for breaching confidentiality/secrecy</v>
      </c>
      <c r="D49" s="73" t="str">
        <f>IF('Mandate and Powers'!C26="N/A","N/A",IF(OR('Mandate and Powers'!F26=3, 'Mandate and Powers'!F26=2), "No", "Yes"))</f>
        <v>Yes</v>
      </c>
      <c r="E49" s="53">
        <f>'Mandate and Powers'!D26</f>
        <v>0</v>
      </c>
      <c r="F49" s="45"/>
      <c r="G49" s="45"/>
      <c r="H49" s="45"/>
      <c r="I49" s="45"/>
    </row>
    <row r="50" spans="1:9" x14ac:dyDescent="0.3">
      <c r="A50" s="57" t="s">
        <v>86</v>
      </c>
      <c r="B50" s="57" t="str">
        <f>'Mandate and Powers'!A27</f>
        <v xml:space="preserve">Secrecy /confidentiality </v>
      </c>
      <c r="C50" s="13" t="str">
        <f>'Mandate and Powers'!B27</f>
        <v>The Ombudsman must conduct their investigations in private</v>
      </c>
      <c r="D50" s="73" t="str">
        <f>IF('Mandate and Powers'!C27="N/A","N/A",IF(OR('Mandate and Powers'!F27=3, 'Mandate and Powers'!F27=2), "No", "Yes"))</f>
        <v>Yes</v>
      </c>
      <c r="E50" s="53">
        <f>'Mandate and Powers'!D27</f>
        <v>0</v>
      </c>
      <c r="F50" s="45"/>
      <c r="G50" s="45"/>
      <c r="H50" s="45"/>
      <c r="I50" s="45"/>
    </row>
    <row r="51" spans="1:9" ht="75" customHeight="1" x14ac:dyDescent="0.3">
      <c r="A51" s="57" t="s">
        <v>86</v>
      </c>
      <c r="B51" s="57" t="str">
        <f>'Mandate and Powers'!A28</f>
        <v>Ombudsman model</v>
      </c>
      <c r="C51" s="13" t="str">
        <f>'Mandate and Powers'!B28</f>
        <v>The Ombudsman has functions and jurisdictions beyond the traditional Ombudsman model i.e. it does not solely investigate maladministration
(examples include NHRI, Leadership Code, Anti-Corruption, Freedom of Information / Official Information, OPCAT, Whistleblower)</v>
      </c>
      <c r="D51" s="73" t="str">
        <f>IF('Mandate and Powers'!C28="N/A","N/A",IF(OR('Mandate and Powers'!F28=3, 'Mandate and Powers'!F28=2), "No", "Yes"))</f>
        <v>Yes</v>
      </c>
      <c r="E51" s="53">
        <f>'Mandate and Powers'!D28</f>
        <v>0</v>
      </c>
      <c r="F51" s="45"/>
      <c r="G51" s="45"/>
      <c r="H51" s="45"/>
      <c r="I51" s="45"/>
    </row>
    <row r="52" spans="1:9" ht="28.8" x14ac:dyDescent="0.3">
      <c r="A52" s="56" t="s">
        <v>89</v>
      </c>
      <c r="B52" s="57" t="str">
        <f>'Reporting and Accountability'!A4</f>
        <v>Annual reporting</v>
      </c>
      <c r="C52" s="13" t="str">
        <f>'Reporting and Accountability'!B4</f>
        <v>The Ombudsman writes an annual report every year</v>
      </c>
      <c r="D52" s="73" t="str">
        <f>IF('Reporting and Accountability'!C4="N/A","N/A",IF(OR('Reporting and Accountability'!F4=3, 'Reporting and Accountability'!F4=2), "No", "Yes"))</f>
        <v>Yes</v>
      </c>
      <c r="E52" s="53">
        <f>'Reporting and Accountability'!D4</f>
        <v>0</v>
      </c>
      <c r="F52" s="45"/>
      <c r="G52" s="45"/>
      <c r="H52" s="45"/>
      <c r="I52" s="45"/>
    </row>
    <row r="53" spans="1:9" ht="28.8" x14ac:dyDescent="0.3">
      <c r="A53" s="56" t="s">
        <v>89</v>
      </c>
      <c r="B53" s="57" t="str">
        <f>'Reporting and Accountability'!A5</f>
        <v>Annual reporting</v>
      </c>
      <c r="C53" s="13" t="str">
        <f>'Reporting and Accountability'!B5</f>
        <v>The Ombudsman publishes their annual report</v>
      </c>
      <c r="D53" s="73" t="str">
        <f>IF('Reporting and Accountability'!C5="N/A","N/A",IF(OR('Reporting and Accountability'!F5=3, 'Reporting and Accountability'!F5=2), "No", "Yes"))</f>
        <v>Yes</v>
      </c>
      <c r="E53" s="53">
        <f>'Reporting and Accountability'!D5</f>
        <v>0</v>
      </c>
      <c r="F53" s="45"/>
      <c r="G53" s="45"/>
      <c r="H53" s="45"/>
      <c r="I53" s="45"/>
    </row>
    <row r="54" spans="1:9" ht="28.8" x14ac:dyDescent="0.3">
      <c r="A54" s="56" t="s">
        <v>89</v>
      </c>
      <c r="B54" s="57" t="str">
        <f>'Reporting and Accountability'!A6</f>
        <v>Annual reporting</v>
      </c>
      <c r="C54" s="13" t="str">
        <f>'Reporting and Accountability'!B6</f>
        <v>The Ombudsman reports spending in an annual report</v>
      </c>
      <c r="D54" s="73" t="str">
        <f>IF('Reporting and Accountability'!C6="N/A","N/A",IF(OR('Reporting and Accountability'!F6=3, 'Reporting and Accountability'!F6=2), "No", "Yes"))</f>
        <v>Yes</v>
      </c>
      <c r="E54" s="53">
        <f>'Reporting and Accountability'!D6</f>
        <v>0</v>
      </c>
      <c r="F54" s="45"/>
      <c r="G54" s="45"/>
      <c r="H54" s="45"/>
      <c r="I54" s="45"/>
    </row>
    <row r="55" spans="1:9" ht="28.8" x14ac:dyDescent="0.3">
      <c r="A55" s="56" t="s">
        <v>89</v>
      </c>
      <c r="B55" s="57" t="str">
        <f>'Reporting and Accountability'!A7</f>
        <v>Annual reporting</v>
      </c>
      <c r="C55" s="13" t="str">
        <f>'Reporting and Accountability'!B7</f>
        <v>The Ombudsman reports accurate statistics in their annual report</v>
      </c>
      <c r="D55" s="73" t="str">
        <f>IF('Reporting and Accountability'!C7="N/A","N/A",IF(OR('Reporting and Accountability'!F7=3, 'Reporting and Accountability'!F7=2), "No", "Yes"))</f>
        <v>Yes</v>
      </c>
      <c r="E55" s="53">
        <f>'Reporting and Accountability'!D7</f>
        <v>0</v>
      </c>
      <c r="F55" s="45"/>
      <c r="G55" s="45"/>
      <c r="H55" s="45"/>
      <c r="I55" s="45"/>
    </row>
    <row r="56" spans="1:9" ht="28.8" x14ac:dyDescent="0.3">
      <c r="A56" s="56" t="s">
        <v>89</v>
      </c>
      <c r="B56" s="57" t="str">
        <f>'Reporting and Accountability'!A8</f>
        <v>Annual reporting</v>
      </c>
      <c r="C56" s="13" t="str">
        <f>'Reporting and Accountability'!B8</f>
        <v>The Ombudsman’s annual report is tabled at Parliament</v>
      </c>
      <c r="D56" s="73" t="str">
        <f>IF('Reporting and Accountability'!C8="N/A","N/A",IF(OR('Reporting and Accountability'!F8=3, 'Reporting and Accountability'!F8=2), "No", "Yes"))</f>
        <v>Yes</v>
      </c>
      <c r="E56" s="53">
        <f>'Reporting and Accountability'!D8</f>
        <v>0</v>
      </c>
      <c r="F56" s="45"/>
      <c r="G56" s="45"/>
      <c r="H56" s="45"/>
      <c r="I56" s="45"/>
    </row>
    <row r="57" spans="1:9" ht="28.8" x14ac:dyDescent="0.3">
      <c r="A57" s="56" t="s">
        <v>89</v>
      </c>
      <c r="B57" s="57" t="str">
        <f>'Reporting and Accountability'!A9</f>
        <v>Annual reporting</v>
      </c>
      <c r="C57" s="13" t="str">
        <f>'Reporting and Accountability'!B9</f>
        <v>The Ombudsman’s annual report is the subject of discussion at Parliament</v>
      </c>
      <c r="D57" s="73" t="str">
        <f>IF('Reporting and Accountability'!C9="N/A","N/A",IF(OR('Reporting and Accountability'!F9=3, 'Reporting and Accountability'!F9=2), "No", "Yes"))</f>
        <v>Yes</v>
      </c>
      <c r="E57" s="53">
        <f>'Reporting and Accountability'!D9</f>
        <v>0</v>
      </c>
      <c r="F57" s="45"/>
      <c r="G57" s="45"/>
      <c r="H57" s="45"/>
      <c r="I57" s="45"/>
    </row>
    <row r="58" spans="1:9" ht="28.8" x14ac:dyDescent="0.3">
      <c r="A58" s="56" t="s">
        <v>89</v>
      </c>
      <c r="B58" s="57" t="str">
        <f>'Reporting and Accountability'!A10</f>
        <v>Strategy and effectiveness</v>
      </c>
      <c r="C58" s="13" t="str">
        <f>'Reporting and Accountability'!B10</f>
        <v>The Ombudsman writes their long term strategy</v>
      </c>
      <c r="D58" s="73" t="str">
        <f>IF('Reporting and Accountability'!C10="N/A","N/A",IF(OR('Reporting and Accountability'!F10=3, 'Reporting and Accountability'!F10=2), "No", "Yes"))</f>
        <v>Yes</v>
      </c>
      <c r="E58" s="53">
        <f>'Reporting and Accountability'!D10</f>
        <v>0</v>
      </c>
      <c r="F58" s="45"/>
      <c r="G58" s="45"/>
      <c r="H58" s="45"/>
      <c r="I58" s="45"/>
    </row>
    <row r="59" spans="1:9" ht="28.8" x14ac:dyDescent="0.3">
      <c r="A59" s="56" t="s">
        <v>89</v>
      </c>
      <c r="B59" s="57" t="str">
        <f>'Reporting and Accountability'!A11</f>
        <v>Strategy and effectiveness</v>
      </c>
      <c r="C59" s="13" t="str">
        <f>'Reporting and Accountability'!B11</f>
        <v>The Ombudsman publishes their long term strategy</v>
      </c>
      <c r="D59" s="73" t="str">
        <f>IF('Reporting and Accountability'!C11="N/A","N/A",IF(OR('Reporting and Accountability'!F11=3, 'Reporting and Accountability'!F11=2), "No", "Yes"))</f>
        <v>Yes</v>
      </c>
      <c r="E59" s="53">
        <f>'Reporting and Accountability'!D11</f>
        <v>0</v>
      </c>
      <c r="F59" s="45"/>
      <c r="G59" s="45"/>
      <c r="H59" s="45"/>
      <c r="I59" s="45"/>
    </row>
    <row r="60" spans="1:9" ht="28.8" x14ac:dyDescent="0.3">
      <c r="A60" s="56" t="s">
        <v>89</v>
      </c>
      <c r="B60" s="57" t="str">
        <f>'Reporting and Accountability'!A12</f>
        <v>Strategy and effectiveness</v>
      </c>
      <c r="C60" s="13" t="str">
        <f>'Reporting and Accountability'!B12</f>
        <v>The Ombudsman has a process to achieve their long term strategy</v>
      </c>
      <c r="D60" s="73" t="str">
        <f>IF('Reporting and Accountability'!C12="N/A","N/A",IF(OR('Reporting and Accountability'!F12=3, 'Reporting and Accountability'!F12=2), "No", "Yes"))</f>
        <v>Yes</v>
      </c>
      <c r="E60" s="53">
        <f>'Reporting and Accountability'!D12</f>
        <v>0</v>
      </c>
      <c r="F60" s="45"/>
      <c r="G60" s="45"/>
      <c r="H60" s="45"/>
      <c r="I60" s="45"/>
    </row>
    <row r="61" spans="1:9" ht="45" customHeight="1" x14ac:dyDescent="0.3">
      <c r="A61" s="56" t="s">
        <v>89</v>
      </c>
      <c r="B61" s="57" t="str">
        <f>'Reporting and Accountability'!A13</f>
        <v>Strategy and effectiveness</v>
      </c>
      <c r="C61" s="13" t="str">
        <f>'Reporting and Accountability'!B13</f>
        <v>The Ombudsman meaningfully monitors and evaluates their effectiveness and uses this information to continuously improve their work</v>
      </c>
      <c r="D61" s="73" t="str">
        <f>IF('Reporting and Accountability'!C13="N/A","N/A",IF(OR('Reporting and Accountability'!F13=3, 'Reporting and Accountability'!F13=2), "No", "Yes"))</f>
        <v>Yes</v>
      </c>
      <c r="E61" s="53">
        <f>'Reporting and Accountability'!D13</f>
        <v>0</v>
      </c>
      <c r="F61" s="45"/>
      <c r="G61" s="45"/>
      <c r="H61" s="45"/>
      <c r="I61" s="45"/>
    </row>
    <row r="62" spans="1:9" ht="28.8" x14ac:dyDescent="0.3">
      <c r="A62" s="56" t="s">
        <v>89</v>
      </c>
      <c r="B62" s="57" t="str">
        <f>'Reporting and Accountability'!A14</f>
        <v>Strategy and effectiveness</v>
      </c>
      <c r="C62" s="13" t="str">
        <f>'Reporting and Accountability'!B14</f>
        <v>The Ombudsman collects and reports quantitative indicators of effectiveness (e.g. number of complaints, number of reports)</v>
      </c>
      <c r="D62" s="73" t="str">
        <f>IF('Reporting and Accountability'!C14="N/A","N/A",IF(OR('Reporting and Accountability'!F14=3, 'Reporting and Accountability'!F14=2), "No", "Yes"))</f>
        <v>Yes</v>
      </c>
      <c r="E62" s="53">
        <f>'Reporting and Accountability'!D14</f>
        <v>0</v>
      </c>
      <c r="F62" s="45"/>
      <c r="G62" s="45"/>
      <c r="H62" s="45"/>
      <c r="I62" s="45"/>
    </row>
    <row r="63" spans="1:9" ht="28.8" x14ac:dyDescent="0.3">
      <c r="A63" s="56" t="s">
        <v>89</v>
      </c>
      <c r="B63" s="57" t="str">
        <f>'Reporting and Accountability'!A15</f>
        <v>Strategy and effectiveness</v>
      </c>
      <c r="C63" s="13" t="str">
        <f>'Reporting and Accountability'!B15</f>
        <v>The Ombudsman uses the quantitative indicators of effectiveness they collect to inform and continuously improve their work</v>
      </c>
      <c r="D63" s="73" t="str">
        <f>IF('Reporting and Accountability'!C15="N/A","N/A",IF(OR('Reporting and Accountability'!F15=3, 'Reporting and Accountability'!F15=2), "No", "Yes"))</f>
        <v>Yes</v>
      </c>
      <c r="E63" s="53">
        <f>'Reporting and Accountability'!D15</f>
        <v>0</v>
      </c>
      <c r="F63" s="45"/>
      <c r="G63" s="45"/>
      <c r="H63" s="45"/>
      <c r="I63" s="45"/>
    </row>
    <row r="64" spans="1:9" ht="28.8" x14ac:dyDescent="0.3">
      <c r="A64" s="56" t="s">
        <v>89</v>
      </c>
      <c r="B64" s="57" t="str">
        <f>'Reporting and Accountability'!A16</f>
        <v>Strategy and effectiveness</v>
      </c>
      <c r="C64" s="13" t="str">
        <f>'Reporting and Accountability'!B16</f>
        <v>The Ombudsman collects and reports qualitative indicators of effectiveness (e.g. public perceptions survey, awareness survey)</v>
      </c>
      <c r="D64" s="73" t="str">
        <f>IF('Reporting and Accountability'!C16="N/A","N/A",IF(OR('Reporting and Accountability'!F16=3, 'Reporting and Accountability'!F16=2), "No", "Yes"))</f>
        <v>Yes</v>
      </c>
      <c r="E64" s="53">
        <f>'Reporting and Accountability'!D16</f>
        <v>0</v>
      </c>
      <c r="F64" s="45"/>
      <c r="G64" s="45"/>
      <c r="H64" s="45"/>
      <c r="I64" s="45"/>
    </row>
    <row r="65" spans="1:9" ht="28.8" x14ac:dyDescent="0.3">
      <c r="A65" s="56" t="s">
        <v>89</v>
      </c>
      <c r="B65" s="57" t="str">
        <f>'Reporting and Accountability'!A17</f>
        <v>Strategy and effectiveness</v>
      </c>
      <c r="C65" s="13" t="str">
        <f>'Reporting and Accountability'!B17</f>
        <v>The Ombudsman uses the qualitative indicators of effectiveness they collect to inform and continuously improve their work</v>
      </c>
      <c r="D65" s="73" t="str">
        <f>IF('Reporting and Accountability'!C17="N/A","N/A",IF(OR('Reporting and Accountability'!F17=3, 'Reporting and Accountability'!F17=2), "No", "Yes"))</f>
        <v>Yes</v>
      </c>
      <c r="E65" s="53">
        <f>'Reporting and Accountability'!D17</f>
        <v>0</v>
      </c>
      <c r="F65" s="45"/>
      <c r="G65" s="45"/>
      <c r="H65" s="45"/>
      <c r="I65" s="45"/>
    </row>
    <row r="66" spans="1:9" ht="28.8" x14ac:dyDescent="0.3">
      <c r="A66" s="56" t="s">
        <v>89</v>
      </c>
      <c r="B66" s="57" t="str">
        <f>'Reporting and Accountability'!A18</f>
        <v>Investigation reporting</v>
      </c>
      <c r="C66" s="13" t="str">
        <f>'Reporting and Accountability'!B18</f>
        <v>The Ombudsman publishes public reports about selected investigations every year</v>
      </c>
      <c r="D66" s="73" t="str">
        <f>IF('Reporting and Accountability'!C18="N/A","N/A",IF(OR('Reporting and Accountability'!F18=3, 'Reporting and Accountability'!F18=2), "No", "Yes"))</f>
        <v>Yes</v>
      </c>
      <c r="E66" s="53">
        <f>'Reporting and Accountability'!D18</f>
        <v>0</v>
      </c>
      <c r="F66" s="45"/>
      <c r="G66" s="45"/>
      <c r="H66" s="45"/>
      <c r="I66" s="45"/>
    </row>
    <row r="67" spans="1:9" ht="28.8" x14ac:dyDescent="0.3">
      <c r="A67" s="56" t="s">
        <v>89</v>
      </c>
      <c r="B67" s="57" t="str">
        <f>'Reporting and Accountability'!A19</f>
        <v>Investigation reporting</v>
      </c>
      <c r="C67" s="13" t="str">
        <f>'Reporting and Accountability'!B19</f>
        <v>Media report about the work of the Ombudsman</v>
      </c>
      <c r="D67" s="73" t="str">
        <f>IF('Reporting and Accountability'!C19="N/A","N/A",IF(OR('Reporting and Accountability'!F19=3, 'Reporting and Accountability'!F19=2), "No", "Yes"))</f>
        <v>Yes</v>
      </c>
      <c r="E67" s="53">
        <f>'Reporting and Accountability'!D19</f>
        <v>0</v>
      </c>
      <c r="F67" s="45"/>
      <c r="G67" s="45"/>
      <c r="H67" s="45"/>
      <c r="I67" s="45"/>
    </row>
    <row r="68" spans="1:9" ht="28.8" x14ac:dyDescent="0.3">
      <c r="A68" s="56" t="s">
        <v>89</v>
      </c>
      <c r="B68" s="57" t="str">
        <f>'Reporting and Accountability'!A20</f>
        <v>Ombudsman complaints</v>
      </c>
      <c r="C68" s="13" t="str">
        <f>'Reporting and Accountability'!B20</f>
        <v>The Ombudsman has easily accessible information about how people can complain about the Ombudsman’s decisions or service</v>
      </c>
      <c r="D68" s="73" t="str">
        <f>IF('Reporting and Accountability'!C20="N/A","N/A",IF(OR('Reporting and Accountability'!F20=3, 'Reporting and Accountability'!F20=2), "No", "Yes"))</f>
        <v>Yes</v>
      </c>
      <c r="E68" s="53">
        <f>'Reporting and Accountability'!D20</f>
        <v>0</v>
      </c>
      <c r="F68" s="45"/>
      <c r="G68" s="45"/>
      <c r="H68" s="45"/>
      <c r="I68" s="45"/>
    </row>
    <row r="69" spans="1:9" ht="28.8" x14ac:dyDescent="0.3">
      <c r="A69" s="56" t="s">
        <v>89</v>
      </c>
      <c r="B69" s="57" t="str">
        <f>'Reporting and Accountability'!A21</f>
        <v>Ombudsman complaints</v>
      </c>
      <c r="C69" s="13" t="str">
        <f>'Reporting and Accountability'!B21</f>
        <v>The Ombudsman accepts complaints about their own work</v>
      </c>
      <c r="D69" s="73" t="str">
        <f>IF('Reporting and Accountability'!C21="N/A","N/A",IF(OR('Reporting and Accountability'!F21=3, 'Reporting and Accountability'!F21=2), "No", "Yes"))</f>
        <v>Yes</v>
      </c>
      <c r="E69" s="53">
        <f>'Reporting and Accountability'!D21</f>
        <v>0</v>
      </c>
      <c r="F69" s="45"/>
      <c r="G69" s="45"/>
      <c r="H69" s="45"/>
      <c r="I69" s="45"/>
    </row>
    <row r="70" spans="1:9" ht="28.8" x14ac:dyDescent="0.3">
      <c r="A70" s="56" t="s">
        <v>89</v>
      </c>
      <c r="B70" s="57" t="str">
        <f>'Reporting and Accountability'!A22</f>
        <v>Ombudsman complaints</v>
      </c>
      <c r="C70" s="13" t="str">
        <f>'Reporting and Accountability'!B22</f>
        <v>The Ombudsman has a complaints handling process for their own work</v>
      </c>
      <c r="D70" s="73" t="str">
        <f>IF('Reporting and Accountability'!C22="N/A","N/A",IF(OR('Reporting and Accountability'!F22=3, 'Reporting and Accountability'!F22=2), "No", "Yes"))</f>
        <v>Yes</v>
      </c>
      <c r="E70" s="53">
        <f>'Reporting and Accountability'!D22</f>
        <v>0</v>
      </c>
      <c r="F70" s="45"/>
      <c r="G70" s="45"/>
      <c r="H70" s="45"/>
      <c r="I70" s="45"/>
    </row>
    <row r="71" spans="1:9" ht="28.8" x14ac:dyDescent="0.3">
      <c r="A71" s="56" t="s">
        <v>89</v>
      </c>
      <c r="B71" s="57" t="str">
        <f>'Reporting and Accountability'!A23</f>
        <v>Ombudsman complaints</v>
      </c>
      <c r="C71" s="13" t="str">
        <f>'Reporting and Accountability'!B23</f>
        <v>The Ombudsman learns from the complaints it receives about its own work</v>
      </c>
      <c r="D71" s="73" t="str">
        <f>IF('Reporting and Accountability'!C23="N/A","N/A",IF(OR('Reporting and Accountability'!F23=3, 'Reporting and Accountability'!F23=2), "No", "Yes"))</f>
        <v>Yes</v>
      </c>
      <c r="E71" s="53">
        <f>'Reporting and Accountability'!D23</f>
        <v>0</v>
      </c>
      <c r="F71" s="45"/>
      <c r="G71" s="45"/>
      <c r="H71" s="45"/>
      <c r="I71" s="45"/>
    </row>
    <row r="72" spans="1:9" ht="28.8" x14ac:dyDescent="0.3">
      <c r="A72" s="56" t="s">
        <v>89</v>
      </c>
      <c r="B72" s="57" t="str">
        <f>'Reporting and Accountability'!A24</f>
        <v>Model public administration factors</v>
      </c>
      <c r="C72" s="13" t="str">
        <f>'Reporting and Accountability'!B24</f>
        <v>The Ombudsman applies the standards it expects of public sector agencies in their own office</v>
      </c>
      <c r="D72" s="73" t="str">
        <f>IF('Reporting and Accountability'!C24="N/A","N/A",IF(OR('Reporting and Accountability'!F24=3, 'Reporting and Accountability'!F24=2), "No", "Yes"))</f>
        <v>Yes</v>
      </c>
      <c r="E72" s="53">
        <f>'Reporting and Accountability'!D24</f>
        <v>0</v>
      </c>
      <c r="F72" s="45"/>
      <c r="G72" s="45"/>
      <c r="H72" s="45"/>
      <c r="I72" s="45"/>
    </row>
    <row r="73" spans="1:9" ht="28.8" x14ac:dyDescent="0.3">
      <c r="A73" s="56" t="s">
        <v>89</v>
      </c>
      <c r="B73" s="57" t="str">
        <f>'Reporting and Accountability'!A25</f>
        <v>Model public administration factors</v>
      </c>
      <c r="C73" s="13" t="str">
        <f>'Reporting and Accountability'!B25</f>
        <v>The Ombudsman has operational guidelines and policies</v>
      </c>
      <c r="D73" s="73" t="str">
        <f>IF('Reporting and Accountability'!C25="N/A","N/A",IF(OR('Reporting and Accountability'!F25=3, 'Reporting and Accountability'!F25=2), "No", "Yes"))</f>
        <v>Yes</v>
      </c>
      <c r="E73" s="53">
        <f>'Reporting and Accountability'!D25</f>
        <v>0</v>
      </c>
      <c r="F73" s="45"/>
      <c r="G73" s="45"/>
      <c r="H73" s="45"/>
      <c r="I73" s="45"/>
    </row>
    <row r="74" spans="1:9" ht="28.8" x14ac:dyDescent="0.3">
      <c r="A74" s="56" t="s">
        <v>89</v>
      </c>
      <c r="B74" s="57" t="str">
        <f>'Reporting and Accountability'!A26</f>
        <v>Model public administration factors</v>
      </c>
      <c r="C74" s="13" t="str">
        <f>'Reporting and Accountability'!B26</f>
        <v>The Ombudsman publishes its operational guidelines and policies</v>
      </c>
      <c r="D74" s="73" t="str">
        <f>IF('Reporting and Accountability'!C26="N/A","N/A",IF(OR('Reporting and Accountability'!F26=3, 'Reporting and Accountability'!F26=2), "No", "Yes"))</f>
        <v>Yes</v>
      </c>
      <c r="E74" s="53">
        <f>'Reporting and Accountability'!D26</f>
        <v>0</v>
      </c>
      <c r="F74" s="45"/>
      <c r="G74" s="45"/>
      <c r="H74" s="45"/>
      <c r="I74" s="45"/>
    </row>
    <row r="75" spans="1:9" ht="28.8" x14ac:dyDescent="0.3">
      <c r="A75" s="56" t="s">
        <v>89</v>
      </c>
      <c r="B75" s="57" t="str">
        <f>'Reporting and Accountability'!A27</f>
        <v>Model public administration factors</v>
      </c>
      <c r="C75" s="13" t="str">
        <f>'Reporting and Accountability'!B27</f>
        <v>The Ombudsman has corporate governance arrangements and policies</v>
      </c>
      <c r="D75" s="73" t="str">
        <f>IF('Reporting and Accountability'!C27="N/A","N/A",IF(OR('Reporting and Accountability'!F27=3, 'Reporting and Accountability'!F27=2), "No", "Yes"))</f>
        <v>Yes</v>
      </c>
      <c r="E75" s="53">
        <f>'Reporting and Accountability'!D27</f>
        <v>0</v>
      </c>
      <c r="F75" s="45"/>
      <c r="G75" s="45"/>
      <c r="H75" s="45"/>
      <c r="I75" s="45"/>
    </row>
    <row r="76" spans="1:9" ht="28.8" x14ac:dyDescent="0.3">
      <c r="A76" s="56" t="s">
        <v>89</v>
      </c>
      <c r="B76" s="57" t="str">
        <f>'Reporting and Accountability'!A28</f>
        <v>Model public administration factors</v>
      </c>
      <c r="C76" s="13" t="str">
        <f>'Reporting and Accountability'!B28</f>
        <v>The Ombudsman publishes information about its governance arrangements and policies</v>
      </c>
      <c r="D76" s="73" t="str">
        <f>IF('Reporting and Accountability'!C28="N/A","N/A",IF(OR('Reporting and Accountability'!F28=3, 'Reporting and Accountability'!F28=2), "No", "Yes"))</f>
        <v>Yes</v>
      </c>
      <c r="E76" s="53">
        <f>'Reporting and Accountability'!D28</f>
        <v>0</v>
      </c>
      <c r="F76" s="45"/>
      <c r="G76" s="45"/>
      <c r="H76" s="45"/>
      <c r="I76" s="45"/>
    </row>
    <row r="77" spans="1:9" ht="28.8" x14ac:dyDescent="0.3">
      <c r="A77" s="56" t="s">
        <v>89</v>
      </c>
      <c r="B77" s="57" t="str">
        <f>'Reporting and Accountability'!A29</f>
        <v>Model public administration factors</v>
      </c>
      <c r="C77" s="13" t="str">
        <f>'Reporting and Accountability'!B29</f>
        <v>The Ombudsman has written information about levels of authority and delegation arrangements</v>
      </c>
      <c r="D77" s="73" t="str">
        <f>IF('Reporting and Accountability'!C29="N/A","N/A",IF(OR('Reporting and Accountability'!F29=3, 'Reporting and Accountability'!F29=2), "No", "Yes"))</f>
        <v>Yes</v>
      </c>
      <c r="E77" s="53">
        <f>'Reporting and Accountability'!D29</f>
        <v>0</v>
      </c>
      <c r="F77" s="45"/>
      <c r="G77" s="45"/>
      <c r="H77" s="45"/>
      <c r="I77" s="45"/>
    </row>
    <row r="78" spans="1:9" ht="28.8" x14ac:dyDescent="0.3">
      <c r="A78" s="56" t="s">
        <v>89</v>
      </c>
      <c r="B78" s="57" t="str">
        <f>'Reporting and Accountability'!A30</f>
        <v>Model public administration factors</v>
      </c>
      <c r="C78" s="13" t="str">
        <f>'Reporting and Accountability'!B30</f>
        <v>The Ombudsman publishes information about its levels of authority and delegation arrangements</v>
      </c>
      <c r="D78" s="73" t="str">
        <f>IF('Reporting and Accountability'!C30="N/A","N/A",IF(OR('Reporting and Accountability'!F30=3, 'Reporting and Accountability'!F30=2), "No", "Yes"))</f>
        <v>Yes</v>
      </c>
      <c r="E78" s="53">
        <f>'Reporting and Accountability'!D30</f>
        <v>0</v>
      </c>
      <c r="F78" s="45"/>
      <c r="G78" s="45"/>
      <c r="H78" s="45"/>
      <c r="I78" s="45"/>
    </row>
    <row r="79" spans="1:9" ht="28.8" x14ac:dyDescent="0.3">
      <c r="A79" s="56" t="s">
        <v>89</v>
      </c>
      <c r="B79" s="57" t="str">
        <f>'Reporting and Accountability'!A4</f>
        <v>Annual reporting</v>
      </c>
      <c r="C79" s="13" t="str">
        <f>'Reporting and Accountability'!B31</f>
        <v>The Ombudsman provides complainants with a clear explanation or step-by-step guide about how their complaint will be handled</v>
      </c>
      <c r="D79" s="73" t="str">
        <f>IF('Reporting and Accountability'!C31="N/A","N/A",IF(OR('Reporting and Accountability'!F31=3, 'Reporting and Accountability'!F31=2), "No", "Yes"))</f>
        <v>Yes</v>
      </c>
      <c r="E79" s="53">
        <f>'Reporting and Accountability'!D4</f>
        <v>0</v>
      </c>
      <c r="F79" s="45"/>
      <c r="G79" s="45"/>
      <c r="H79" s="45"/>
      <c r="I79" s="45"/>
    </row>
    <row r="80" spans="1:9" ht="57.6" x14ac:dyDescent="0.3">
      <c r="A80" s="56" t="s">
        <v>89</v>
      </c>
      <c r="B80" s="57" t="str">
        <f>'Reporting and Accountability'!A32</f>
        <v>Model public administration factors</v>
      </c>
      <c r="C80" s="13" t="str">
        <f>'Reporting and Accountability'!B32</f>
        <v>The Ombudsman has a presumption in favour of information about the Ombudsman being made freely available on request (subject to the reasonable requirement to protect confidential personal or other relevant information, and issues of specific case-investigation privacy)</v>
      </c>
      <c r="D80" s="73" t="str">
        <f>IF('Reporting and Accountability'!C32="N/A","N/A",IF(OR('Reporting and Accountability'!F32=3, 'Reporting and Accountability'!F32=2), "No", "Yes"))</f>
        <v>Yes</v>
      </c>
      <c r="E80" s="53">
        <f>'Reporting and Accountability'!D32</f>
        <v>0</v>
      </c>
      <c r="F80" s="45"/>
      <c r="G80" s="45"/>
      <c r="H80" s="45"/>
      <c r="I80" s="45"/>
    </row>
    <row r="81" spans="1:9" ht="57.6" x14ac:dyDescent="0.3">
      <c r="A81" s="56" t="s">
        <v>89</v>
      </c>
      <c r="B81" s="57" t="str">
        <f>'Reporting and Accountability'!A33</f>
        <v>Model public administration factors</v>
      </c>
      <c r="C81" s="13" t="str">
        <f>'Reporting and Accountability'!B33</f>
        <v>The Ombudsman cooperates with public bodies that are relevant to the work of the Ombudsman without compromising their independence (e.g. National Human Rights Institutions, National Preventative Mechanisms, Independent Monitoring Mechanisms, Anti-corruption Commissions, Public Prosecutor etc.)</v>
      </c>
      <c r="D81" s="73" t="str">
        <f>IF('Reporting and Accountability'!C33="N/A","N/A",IF(OR('Reporting and Accountability'!F33=3, 'Reporting and Accountability'!F33=2), "No", "Yes"))</f>
        <v>Yes</v>
      </c>
      <c r="E81" s="53">
        <f>'Reporting and Accountability'!D33</f>
        <v>0</v>
      </c>
      <c r="F81" s="45"/>
      <c r="G81" s="45"/>
      <c r="H81" s="45"/>
      <c r="I81" s="45"/>
    </row>
    <row r="82" spans="1:9" ht="28.8" x14ac:dyDescent="0.3">
      <c r="A82" s="56" t="s">
        <v>89</v>
      </c>
      <c r="B82" s="57" t="str">
        <f>'Reporting and Accountability'!A34</f>
        <v>Model public administration factors</v>
      </c>
      <c r="C82" s="13" t="str">
        <f>'Reporting and Accountability'!B34</f>
        <v>The Ombudsman and their staff conduct their work in accordance with the principle of political neutrality</v>
      </c>
      <c r="D82" s="73" t="str">
        <f>IF('Reporting and Accountability'!C34="N/A","N/A",IF(OR('Reporting and Accountability'!F34=3, 'Reporting and Accountability'!F34=2), "No", "Yes"))</f>
        <v>Yes</v>
      </c>
      <c r="E82" s="53">
        <f>'Reporting and Accountability'!D34</f>
        <v>0</v>
      </c>
      <c r="F82" s="45"/>
      <c r="G82" s="45"/>
      <c r="H82" s="45"/>
      <c r="I82" s="45"/>
    </row>
    <row r="83" spans="1:9" ht="28.8" x14ac:dyDescent="0.3">
      <c r="A83" s="56" t="s">
        <v>89</v>
      </c>
      <c r="B83" s="57" t="str">
        <f>'Reporting and Accountability'!A35</f>
        <v>Model public administration factors</v>
      </c>
      <c r="C83" s="13" t="str">
        <f>'Reporting and Accountability'!B35</f>
        <v>The Ombudsman cooperates with civil society organisations without compromising their independence</v>
      </c>
      <c r="D83" s="73" t="str">
        <f>IF('Reporting and Accountability'!C35="N/A","N/A",IF(OR('Reporting and Accountability'!F35=3, 'Reporting and Accountability'!F35=2), "No", "Yes"))</f>
        <v>Yes</v>
      </c>
      <c r="E83" s="53">
        <f>'Reporting and Accountability'!D35</f>
        <v>0</v>
      </c>
      <c r="F83" s="45"/>
      <c r="G83" s="45"/>
      <c r="H83" s="45"/>
      <c r="I83" s="45"/>
    </row>
    <row r="84" spans="1:9" ht="28.8" x14ac:dyDescent="0.3">
      <c r="A84" s="56" t="s">
        <v>89</v>
      </c>
      <c r="B84" s="57" t="str">
        <f>'Reporting and Accountability'!A36</f>
        <v>Model public administration factors</v>
      </c>
      <c r="C84" s="13" t="str">
        <f>'Reporting and Accountability'!B36</f>
        <v>The Ombudsman has a workforce that reflects the diversity of the wider public</v>
      </c>
      <c r="D84" s="73" t="str">
        <f>IF('Reporting and Accountability'!C36="N/A","N/A",IF(OR('Reporting and Accountability'!F36=3, 'Reporting and Accountability'!F36=2), "No", "Yes"))</f>
        <v>Yes</v>
      </c>
      <c r="E84" s="53">
        <f>'Reporting and Accountability'!D36</f>
        <v>0</v>
      </c>
      <c r="F84" s="45"/>
      <c r="G84" s="45"/>
      <c r="H84" s="45"/>
      <c r="I84" s="45"/>
    </row>
    <row r="85" spans="1:9" ht="30" customHeight="1" x14ac:dyDescent="0.3">
      <c r="A85" s="56" t="s">
        <v>90</v>
      </c>
      <c r="B85" s="57" t="str">
        <f>Investigations!A4</f>
        <v>General investigation</v>
      </c>
      <c r="C85" s="13" t="str">
        <f>Investigations!B4</f>
        <v>The Ombudsman has an approval/delegation process to enable staff to refer or make decisions about investigations appropriately</v>
      </c>
      <c r="D85" s="73" t="str">
        <f>IF(Investigations!C4="N/A","N/A",IF(OR(Investigations!F4=3, Investigations!F4=2), "No", "Yes"))</f>
        <v>Yes</v>
      </c>
      <c r="E85" s="53">
        <f>Investigations!D4</f>
        <v>0</v>
      </c>
      <c r="F85" s="45"/>
      <c r="G85" s="45"/>
      <c r="H85" s="45"/>
      <c r="I85" s="45"/>
    </row>
    <row r="86" spans="1:9" ht="30" customHeight="1" x14ac:dyDescent="0.3">
      <c r="A86" s="56" t="s">
        <v>90</v>
      </c>
      <c r="B86" s="57" t="str">
        <f>Investigations!A5</f>
        <v>General investigation</v>
      </c>
      <c r="C86" s="13" t="str">
        <f>Investigations!B5</f>
        <v>The Ombudsman’s staff understand and apply the approval/delegation process</v>
      </c>
      <c r="D86" s="73" t="str">
        <f>IF(Investigations!C5="N/A","N/A",IF(OR(Investigations!F5=3, Investigations!F5=2), "No", "Yes"))</f>
        <v>Yes</v>
      </c>
      <c r="E86" s="53">
        <f>Investigations!D5</f>
        <v>0</v>
      </c>
      <c r="F86" s="45"/>
      <c r="G86" s="45"/>
      <c r="H86" s="45"/>
      <c r="I86" s="45"/>
    </row>
    <row r="87" spans="1:9" ht="30" customHeight="1" x14ac:dyDescent="0.3">
      <c r="A87" s="56" t="s">
        <v>90</v>
      </c>
      <c r="B87" s="57" t="str">
        <f>Investigations!A6</f>
        <v>General investigation</v>
      </c>
      <c r="C87" s="13" t="str">
        <f>Investigations!B6</f>
        <v>The Ombudsman’s complaints handling processes are well documented</v>
      </c>
      <c r="D87" s="73" t="str">
        <f>IF(Investigations!C6="N/A","N/A",IF(OR(Investigations!F6=3, Investigations!F6=2), "No", "Yes"))</f>
        <v>Yes</v>
      </c>
      <c r="E87" s="53">
        <f>Investigations!D6</f>
        <v>0</v>
      </c>
      <c r="F87" s="45"/>
      <c r="G87" s="45"/>
      <c r="H87" s="45"/>
      <c r="I87" s="45"/>
    </row>
    <row r="88" spans="1:9" ht="30" customHeight="1" x14ac:dyDescent="0.3">
      <c r="A88" s="56" t="s">
        <v>90</v>
      </c>
      <c r="B88" s="57" t="str">
        <f>Investigations!A7</f>
        <v>General investigation</v>
      </c>
      <c r="C88" s="13" t="str">
        <f>Investigations!B7</f>
        <v>The Ombudsman’s complaints handling processes are up to date and regularly reviewed</v>
      </c>
      <c r="D88" s="73" t="str">
        <f>IF(Investigations!C7="N/A","N/A",IF(OR(Investigations!F7=3, Investigations!F7=2), "No", "Yes"))</f>
        <v>Yes</v>
      </c>
      <c r="E88" s="53">
        <f>Investigations!D7</f>
        <v>0</v>
      </c>
      <c r="F88" s="45"/>
      <c r="G88" s="45"/>
      <c r="H88" s="45"/>
      <c r="I88" s="45"/>
    </row>
    <row r="89" spans="1:9" ht="30" customHeight="1" x14ac:dyDescent="0.3">
      <c r="A89" s="56" t="s">
        <v>90</v>
      </c>
      <c r="B89" s="57" t="str">
        <f>Investigations!A8</f>
        <v>General investigation</v>
      </c>
      <c r="C89" s="13" t="str">
        <f>Investigations!B8</f>
        <v>The Ombudsman’s staff correctly apply the complaints handling processes</v>
      </c>
      <c r="D89" s="73" t="str">
        <f>IF(Investigations!C8="N/A","N/A",IF(OR(Investigations!F8=3, Investigations!F8=2), "No", "Yes"))</f>
        <v>Yes</v>
      </c>
      <c r="E89" s="53">
        <f>Investigations!D8</f>
        <v>0</v>
      </c>
      <c r="F89" s="45"/>
      <c r="G89" s="45"/>
      <c r="H89" s="45"/>
      <c r="I89" s="45"/>
    </row>
    <row r="90" spans="1:9" ht="30" customHeight="1" x14ac:dyDescent="0.3">
      <c r="A90" s="56" t="s">
        <v>90</v>
      </c>
      <c r="B90" s="57" t="str">
        <f>Investigations!A9</f>
        <v>General investigation</v>
      </c>
      <c r="C90" s="13" t="str">
        <f>Investigations!B9</f>
        <v>The Ombudsman has a process of prioritising complaints depending on seriousness and urgency</v>
      </c>
      <c r="D90" s="73" t="str">
        <f>IF(Investigations!C9="N/A","N/A",IF(OR(Investigations!F9=3, Investigations!F9=2), "No", "Yes"))</f>
        <v>Yes</v>
      </c>
      <c r="E90" s="53">
        <f>Investigations!D9</f>
        <v>0</v>
      </c>
      <c r="F90" s="45"/>
      <c r="G90" s="45"/>
      <c r="H90" s="45"/>
      <c r="I90" s="45"/>
    </row>
    <row r="91" spans="1:9" ht="30" customHeight="1" x14ac:dyDescent="0.3">
      <c r="A91" s="56" t="s">
        <v>90</v>
      </c>
      <c r="B91" s="57" t="str">
        <f>Investigations!A10</f>
        <v>General investigation</v>
      </c>
      <c r="C91" s="13" t="str">
        <f>Investigations!B10</f>
        <v>The Ombudsman is consistent in the way it deals with similar cases</v>
      </c>
      <c r="D91" s="73" t="str">
        <f>IF(Investigations!C10="N/A","N/A",IF(OR(Investigations!F10=3, Investigations!F10=2), "No", "Yes"))</f>
        <v>Yes</v>
      </c>
      <c r="E91" s="53">
        <f>Investigations!D10</f>
        <v>0</v>
      </c>
      <c r="F91" s="45"/>
      <c r="G91" s="45"/>
      <c r="H91" s="45"/>
      <c r="I91" s="45"/>
    </row>
    <row r="92" spans="1:9" ht="28.8" x14ac:dyDescent="0.3">
      <c r="A92" s="56" t="s">
        <v>90</v>
      </c>
      <c r="B92" s="57" t="str">
        <f>Investigations!A11</f>
        <v>General investigation</v>
      </c>
      <c r="C92" s="13" t="str">
        <f>Investigations!B11</f>
        <v>The Ombudsman has a process to review decisions for consistency and compliance, such as selective sampling and auditing of cases</v>
      </c>
      <c r="D92" s="73" t="str">
        <f>IF(Investigations!C11="N/A","N/A",IF(OR(Investigations!F11=3, Investigations!F11=2), "No", "Yes"))</f>
        <v>Yes</v>
      </c>
      <c r="E92" s="53">
        <f>Investigations!D11</f>
        <v>0</v>
      </c>
      <c r="F92" s="45"/>
      <c r="G92" s="45"/>
      <c r="H92" s="45"/>
      <c r="I92" s="45"/>
    </row>
    <row r="93" spans="1:9" ht="28.8" x14ac:dyDescent="0.3">
      <c r="A93" s="56" t="s">
        <v>90</v>
      </c>
      <c r="B93" s="57" t="str">
        <f>Investigations!A12</f>
        <v>General investigation</v>
      </c>
      <c r="C93" s="13" t="str">
        <f>Investigations!B12</f>
        <v>The Ombudsman has flexibility to resolve investigations early (through for example settlement, mediation or conciliation)</v>
      </c>
      <c r="D93" s="73" t="str">
        <f>IF(Investigations!C12="N/A","N/A",IF(OR(Investigations!F12=3, Investigations!F12=2), "No", "Yes"))</f>
        <v>Yes</v>
      </c>
      <c r="E93" s="53">
        <f>Investigations!D12</f>
        <v>0</v>
      </c>
      <c r="F93" s="45"/>
      <c r="G93" s="45"/>
      <c r="H93" s="45"/>
      <c r="I93" s="45"/>
    </row>
    <row r="94" spans="1:9" ht="28.8" x14ac:dyDescent="0.3">
      <c r="A94" s="56" t="s">
        <v>90</v>
      </c>
      <c r="B94" s="57" t="str">
        <f>Investigations!A13</f>
        <v>General investigation</v>
      </c>
      <c r="C94" s="13" t="str">
        <f>Investigations!B13</f>
        <v>The Ombudsman has flexibility to recommend a range or redress options (e.g. apologies, financial redress, remedial action)</v>
      </c>
      <c r="D94" s="73" t="str">
        <f>IF(Investigations!C13="N/A","N/A",IF(OR(Investigations!F13=3, Investigations!F13=2), "No", "Yes"))</f>
        <v>Yes</v>
      </c>
      <c r="E94" s="53">
        <f>Investigations!D13</f>
        <v>0</v>
      </c>
      <c r="F94" s="45"/>
      <c r="G94" s="45"/>
      <c r="H94" s="45"/>
      <c r="I94" s="45"/>
    </row>
    <row r="95" spans="1:9" ht="30" customHeight="1" x14ac:dyDescent="0.3">
      <c r="A95" s="56" t="s">
        <v>90</v>
      </c>
      <c r="B95" s="57" t="str">
        <f>Investigations!A14</f>
        <v>General investigation</v>
      </c>
      <c r="C95" s="13" t="str">
        <f>Investigations!B14</f>
        <v>The Ombudsman applies procedural fairness in decision-making</v>
      </c>
      <c r="D95" s="73" t="str">
        <f>IF(Investigations!C14="N/A","N/A",IF(OR(Investigations!F14=3, Investigations!F14=2), "No", "Yes"))</f>
        <v>Yes</v>
      </c>
      <c r="E95" s="53">
        <f>Investigations!D14</f>
        <v>0</v>
      </c>
      <c r="F95" s="45"/>
      <c r="G95" s="45"/>
      <c r="H95" s="45"/>
      <c r="I95" s="45"/>
    </row>
    <row r="96" spans="1:9" ht="30" customHeight="1" x14ac:dyDescent="0.3">
      <c r="A96" s="56" t="s">
        <v>90</v>
      </c>
      <c r="B96" s="57" t="str">
        <f>Investigations!A15</f>
        <v>General investigation</v>
      </c>
      <c r="C96" s="13" t="str">
        <f>Investigations!B15</f>
        <v>Complaints are completed within the Ombudsman’s set timeframes</v>
      </c>
      <c r="D96" s="73" t="str">
        <f>IF(Investigations!C15="N/A","N/A",IF(OR(Investigations!F15=3, Investigations!F15=2), "No", "Yes"))</f>
        <v>Yes</v>
      </c>
      <c r="E96" s="53">
        <f>Investigations!D15</f>
        <v>0</v>
      </c>
      <c r="F96" s="45"/>
      <c r="G96" s="45"/>
      <c r="H96" s="45"/>
      <c r="I96" s="45"/>
    </row>
    <row r="97" spans="1:9" ht="30" customHeight="1" x14ac:dyDescent="0.3">
      <c r="A97" s="56" t="s">
        <v>90</v>
      </c>
      <c r="B97" s="57" t="str">
        <f>Investigations!A16</f>
        <v>General investigation</v>
      </c>
      <c r="C97" s="13" t="str">
        <f>Investigations!B16</f>
        <v>The Ombudsman has policies about confidentiality/secrecy</v>
      </c>
      <c r="D97" s="73" t="str">
        <f>IF(Investigations!C16="N/A","N/A",IF(OR(Investigations!F16=3, Investigations!F16=2), "No", "Yes"))</f>
        <v>Yes</v>
      </c>
      <c r="E97" s="53">
        <f>Investigations!D16</f>
        <v>0</v>
      </c>
      <c r="F97" s="45"/>
      <c r="G97" s="45"/>
      <c r="H97" s="45"/>
      <c r="I97" s="45"/>
    </row>
    <row r="98" spans="1:9" ht="30" customHeight="1" x14ac:dyDescent="0.3">
      <c r="A98" s="56" t="s">
        <v>90</v>
      </c>
      <c r="B98" s="57" t="str">
        <f>Investigations!A17</f>
        <v>General investigation</v>
      </c>
      <c r="C98" s="13" t="str">
        <f>Investigations!B17</f>
        <v>The Ombudsman’s staff comply with confidentiality/secrecy  policies</v>
      </c>
      <c r="D98" s="73" t="str">
        <f>IF(Investigations!C17="N/A","N/A",IF(OR(Investigations!F17=3, Investigations!F17=2), "No", "Yes"))</f>
        <v>Yes</v>
      </c>
      <c r="E98" s="53">
        <f>Investigations!D17</f>
        <v>0</v>
      </c>
      <c r="F98" s="45"/>
      <c r="G98" s="45"/>
      <c r="H98" s="45"/>
      <c r="I98" s="45"/>
    </row>
    <row r="99" spans="1:9" ht="30" customHeight="1" x14ac:dyDescent="0.3">
      <c r="A99" s="56" t="s">
        <v>90</v>
      </c>
      <c r="B99" s="57" t="str">
        <f>Investigations!A18</f>
        <v>General investigation</v>
      </c>
      <c r="C99" s="13" t="str">
        <f>Investigations!B18</f>
        <v>The Ombudsman has policies and processes to deal with conflicts of interest</v>
      </c>
      <c r="D99" s="73" t="str">
        <f>IF(Investigations!C18="N/A","N/A",IF(OR(Investigations!F18=3, Investigations!F18=2), "No", "Yes"))</f>
        <v>Yes</v>
      </c>
      <c r="E99" s="53">
        <f>Investigations!D18</f>
        <v>0</v>
      </c>
      <c r="F99" s="45"/>
      <c r="G99" s="45"/>
      <c r="H99" s="45"/>
      <c r="I99" s="45"/>
    </row>
    <row r="100" spans="1:9" ht="30" customHeight="1" x14ac:dyDescent="0.3">
      <c r="A100" s="56" t="s">
        <v>90</v>
      </c>
      <c r="B100" s="57" t="str">
        <f>Investigations!A19</f>
        <v>General investigation</v>
      </c>
      <c r="C100" s="13" t="str">
        <f>Investigations!B19</f>
        <v>Public sector agencies respond to communication and requests from the Ombudsman</v>
      </c>
      <c r="D100" s="73" t="str">
        <f>IF(Investigations!C19="N/A","N/A",IF(OR(Investigations!F19=3, Investigations!F19=2), "No", "Yes"))</f>
        <v>Yes</v>
      </c>
      <c r="E100" s="53">
        <f>Investigations!D19</f>
        <v>0</v>
      </c>
      <c r="F100" s="45"/>
      <c r="G100" s="45"/>
      <c r="H100" s="45"/>
      <c r="I100" s="45"/>
    </row>
    <row r="101" spans="1:9" ht="30" customHeight="1" x14ac:dyDescent="0.3">
      <c r="A101" s="56" t="s">
        <v>90</v>
      </c>
      <c r="B101" s="57" t="str">
        <f>Investigations!A20</f>
        <v>General investigation</v>
      </c>
      <c r="C101" s="13" t="str">
        <f>Investigations!B20</f>
        <v>Public Sector Agencies  comply with Ombudsman decisions or recommendations</v>
      </c>
      <c r="D101" s="73" t="str">
        <f>IF(Investigations!C20="N/A","N/A",IF(OR(Investigations!F20=3, Investigations!F20=2), "No", "Yes"))</f>
        <v>Yes</v>
      </c>
      <c r="E101" s="53">
        <f>Investigations!D20</f>
        <v>0</v>
      </c>
      <c r="F101" s="45"/>
      <c r="G101" s="45"/>
      <c r="H101" s="45"/>
      <c r="I101" s="45"/>
    </row>
    <row r="102" spans="1:9" ht="28.8" x14ac:dyDescent="0.3">
      <c r="A102" s="56" t="s">
        <v>90</v>
      </c>
      <c r="B102" s="57" t="str">
        <f>Investigations!A21</f>
        <v>General investigation</v>
      </c>
      <c r="C102" s="13" t="str">
        <f>Investigations!B21</f>
        <v>The Ombudsman monitors if their recommendations are followed by Public Sector Agencies</v>
      </c>
      <c r="D102" s="73" t="str">
        <f>IF(Investigations!C21="N/A","N/A",IF(OR(Investigations!F21=3, Investigations!F21=2), "No", "Yes"))</f>
        <v>Yes</v>
      </c>
      <c r="E102" s="53">
        <f>Investigations!D21</f>
        <v>0</v>
      </c>
      <c r="F102" s="45"/>
      <c r="G102" s="45"/>
      <c r="H102" s="45"/>
      <c r="I102" s="45"/>
    </row>
    <row r="103" spans="1:9" ht="28.8" x14ac:dyDescent="0.3">
      <c r="A103" s="56" t="s">
        <v>90</v>
      </c>
      <c r="B103" s="57" t="str">
        <f>Investigations!A22</f>
        <v>Own motion investigation</v>
      </c>
      <c r="C103" s="13" t="str">
        <f>Investigations!B22</f>
        <v>The Ombudsman undertakes own motion investigations</v>
      </c>
      <c r="D103" s="73" t="str">
        <f>IF(Investigations!C22="N/A","N/A",IF(OR(Investigations!F22=3, Investigations!F22=2), "No", "Yes"))</f>
        <v>Yes</v>
      </c>
      <c r="E103" s="53">
        <f>Investigations!D22</f>
        <v>0</v>
      </c>
      <c r="F103" s="45"/>
      <c r="G103" s="45"/>
      <c r="H103" s="45"/>
      <c r="I103" s="45"/>
    </row>
    <row r="104" spans="1:9" ht="28.8" x14ac:dyDescent="0.3">
      <c r="A104" s="56" t="s">
        <v>90</v>
      </c>
      <c r="B104" s="57" t="str">
        <f>Investigations!A23</f>
        <v>Own motion investigation</v>
      </c>
      <c r="C104" s="13" t="str">
        <f>Investigations!B23</f>
        <v>The Ombudsman has a process for deciding when to undertake own motion investigations</v>
      </c>
      <c r="D104" s="73" t="str">
        <f>IF(Investigations!C23="N/A","N/A",IF(OR(Investigations!F23=3, Investigations!F23=2), "No", "Yes"))</f>
        <v>Yes</v>
      </c>
      <c r="E104" s="53">
        <f>Investigations!D23</f>
        <v>0</v>
      </c>
      <c r="F104" s="45"/>
      <c r="G104" s="45"/>
      <c r="H104" s="45"/>
      <c r="I104" s="45"/>
    </row>
    <row r="105" spans="1:9" ht="30" customHeight="1" x14ac:dyDescent="0.3">
      <c r="A105" s="56" t="s">
        <v>90</v>
      </c>
      <c r="B105" s="57" t="str">
        <f>Investigations!A24</f>
        <v>Systemic investigation</v>
      </c>
      <c r="C105" s="13" t="str">
        <f>Investigations!B24</f>
        <v>The Ombudsman undertakes systemic investigations</v>
      </c>
      <c r="D105" s="73" t="str">
        <f>IF(Investigations!C24="N/A","N/A",IF(OR(Investigations!F24=3, Investigations!F24=2), "No", "Yes"))</f>
        <v>Yes</v>
      </c>
      <c r="E105" s="53">
        <f>Investigations!D24</f>
        <v>0</v>
      </c>
      <c r="F105" s="45"/>
      <c r="G105" s="45"/>
      <c r="H105" s="45"/>
      <c r="I105" s="45"/>
    </row>
    <row r="106" spans="1:9" ht="28.8" x14ac:dyDescent="0.3">
      <c r="A106" s="56" t="s">
        <v>90</v>
      </c>
      <c r="B106" s="57" t="str">
        <f>Investigations!A25</f>
        <v>Systemic investigation</v>
      </c>
      <c r="C106" s="13" t="str">
        <f>Investigations!B25</f>
        <v>The Ombudsman has processes  for monitoring and identifying potential systemic issues</v>
      </c>
      <c r="D106" s="73" t="str">
        <f>IF(Investigations!C25="N/A","N/A",IF(OR(Investigations!F25=3, Investigations!F25=2), "No", "Yes"))</f>
        <v>Yes</v>
      </c>
      <c r="E106" s="53">
        <f>Investigations!D25</f>
        <v>0</v>
      </c>
      <c r="F106" s="45"/>
      <c r="G106" s="45"/>
      <c r="H106" s="45"/>
      <c r="I106" s="45"/>
    </row>
    <row r="107" spans="1:9" ht="43.2" x14ac:dyDescent="0.3">
      <c r="A107" s="56" t="s">
        <v>90</v>
      </c>
      <c r="B107" s="57" t="str">
        <f>Investigations!A26</f>
        <v>Systemic investigation</v>
      </c>
      <c r="C107" s="13" t="str">
        <f>Investigations!B26</f>
        <v>The Ombudsman has processes to deal with systemic issues, including by investigating them, and referring them to the relevant agency, regulators or policy makers</v>
      </c>
      <c r="D107" s="73" t="str">
        <f>IF(Investigations!C26="N/A","N/A",IF(OR(Investigations!F26=3, Investigations!F26=2), "No", "Yes"))</f>
        <v>Yes</v>
      </c>
      <c r="E107" s="53">
        <f>Investigations!D26</f>
        <v>0</v>
      </c>
      <c r="F107" s="45"/>
      <c r="G107" s="45"/>
      <c r="H107" s="45"/>
      <c r="I107" s="45"/>
    </row>
    <row r="108" spans="1:9" ht="28.8" x14ac:dyDescent="0.3">
      <c r="A108" s="56" t="s">
        <v>90</v>
      </c>
      <c r="B108" s="57" t="str">
        <f>Investigations!A27</f>
        <v>Systemic investigation</v>
      </c>
      <c r="C108" s="13" t="str">
        <f>Investigations!B27</f>
        <v>The Ombudsman has transparent criteria for determining what issues to deal with in a systemic investigation</v>
      </c>
      <c r="D108" s="73" t="str">
        <f>IF(Investigations!C27="N/A","N/A",IF(OR(Investigations!F27=3, Investigations!F27=2), "No", "Yes"))</f>
        <v>Yes</v>
      </c>
      <c r="E108" s="53">
        <f>Investigations!D27</f>
        <v>0</v>
      </c>
      <c r="F108" s="45"/>
      <c r="G108" s="45"/>
      <c r="H108" s="45"/>
      <c r="I108" s="45"/>
    </row>
    <row r="109" spans="1:9" ht="28.8" x14ac:dyDescent="0.3">
      <c r="A109" s="56" t="s">
        <v>91</v>
      </c>
      <c r="B109" s="57" t="str">
        <f>Staff!A4</f>
        <v>Staff training and development</v>
      </c>
      <c r="C109" s="13" t="str">
        <f>Staff!B4</f>
        <v>The Ombudsman has a training strategy/plan</v>
      </c>
      <c r="D109" s="73" t="str">
        <f>IF(Staff!C4="N/A","N/A",IF(OR(Staff!F4=3, Staff!F4=2), "No", "Yes"))</f>
        <v>Yes</v>
      </c>
      <c r="E109" s="53">
        <f>Staff!D4</f>
        <v>0</v>
      </c>
      <c r="F109" s="45"/>
      <c r="G109" s="45"/>
      <c r="H109" s="45"/>
      <c r="I109" s="45"/>
    </row>
    <row r="110" spans="1:9" ht="28.8" x14ac:dyDescent="0.3">
      <c r="A110" s="56" t="s">
        <v>91</v>
      </c>
      <c r="B110" s="57" t="str">
        <f>Staff!A5</f>
        <v>Staff training and development</v>
      </c>
      <c r="C110" s="13" t="str">
        <f>Staff!B5</f>
        <v>The Ombudsman’s staff attend internal and external training sessions</v>
      </c>
      <c r="D110" s="73" t="str">
        <f>IF(Staff!C5="N/A","N/A",IF(OR(Staff!F5=3, Staff!F5=2), "No", "Yes"))</f>
        <v>Yes</v>
      </c>
      <c r="E110" s="53">
        <f>Staff!D5</f>
        <v>0</v>
      </c>
      <c r="F110" s="45"/>
      <c r="G110" s="45"/>
      <c r="H110" s="45"/>
      <c r="I110" s="45"/>
    </row>
    <row r="111" spans="1:9" ht="28.8" x14ac:dyDescent="0.3">
      <c r="A111" s="56" t="s">
        <v>91</v>
      </c>
      <c r="B111" s="57" t="str">
        <f>Staff!A6</f>
        <v>Staff training and development</v>
      </c>
      <c r="C111" s="13" t="str">
        <f>Staff!B6</f>
        <v>The Ombudsman’s senior staff mentor more junior staff on the job</v>
      </c>
      <c r="D111" s="73" t="str">
        <f>IF(Staff!C6="N/A","N/A",IF(OR(Staff!F6=3, Staff!F6=2), "No", "Yes"))</f>
        <v>Yes</v>
      </c>
      <c r="E111" s="53">
        <f>Staff!D6</f>
        <v>0</v>
      </c>
      <c r="F111" s="45"/>
      <c r="G111" s="45"/>
      <c r="H111" s="45"/>
      <c r="I111" s="45"/>
    </row>
    <row r="112" spans="1:9" ht="28.8" x14ac:dyDescent="0.3">
      <c r="A112" s="56" t="s">
        <v>91</v>
      </c>
      <c r="B112" s="57" t="str">
        <f>Staff!A7</f>
        <v>Staff training and development</v>
      </c>
      <c r="C112" s="13" t="str">
        <f>Staff!B7</f>
        <v>The Ombudsman’s staff have individual professional development plans</v>
      </c>
      <c r="D112" s="73" t="str">
        <f>IF(Staff!C7="N/A","N/A",IF(OR(Staff!F7=3, Staff!F7=2), "No", "Yes"))</f>
        <v>Yes</v>
      </c>
      <c r="E112" s="53">
        <f>Staff!D7</f>
        <v>0</v>
      </c>
      <c r="F112" s="45"/>
      <c r="G112" s="45"/>
      <c r="H112" s="45"/>
      <c r="I112" s="45"/>
    </row>
    <row r="113" spans="1:9" ht="28.8" x14ac:dyDescent="0.3">
      <c r="A113" s="56" t="s">
        <v>91</v>
      </c>
      <c r="B113" s="57" t="str">
        <f>Staff!A8</f>
        <v>Staff training and development</v>
      </c>
      <c r="C113" s="13" t="str">
        <f>Staff!B8</f>
        <v>The Ombudsman’s staff are effectively trained to understand the Ombudsman’s complaint handling processes</v>
      </c>
      <c r="D113" s="73" t="str">
        <f>IF(Staff!C8="N/A","N/A",IF(OR(Staff!F8=3, Staff!F8=2), "No", "Yes"))</f>
        <v>Yes</v>
      </c>
      <c r="E113" s="53">
        <f>Staff!D8</f>
        <v>0</v>
      </c>
      <c r="F113" s="45"/>
      <c r="G113" s="45"/>
      <c r="H113" s="45"/>
      <c r="I113" s="45"/>
    </row>
    <row r="114" spans="1:9" ht="28.8" x14ac:dyDescent="0.3">
      <c r="A114" s="56" t="s">
        <v>91</v>
      </c>
      <c r="B114" s="57" t="str">
        <f>Staff!A9</f>
        <v>Staff training and development</v>
      </c>
      <c r="C114" s="13" t="str">
        <f>Staff!B9</f>
        <v>The Ombudsman’s investigation staff understand the concept of procedural fairness</v>
      </c>
      <c r="D114" s="73" t="str">
        <f>IF(Staff!C9="N/A","N/A",IF(OR(Staff!F9=3, Staff!F9=2), "No", "Yes"))</f>
        <v>Yes</v>
      </c>
      <c r="E114" s="53">
        <f>Staff!D9</f>
        <v>0</v>
      </c>
      <c r="F114" s="45"/>
      <c r="G114" s="45"/>
      <c r="H114" s="45"/>
      <c r="I114" s="45"/>
    </row>
    <row r="115" spans="1:9" ht="28.8" x14ac:dyDescent="0.3">
      <c r="A115" s="56" t="s">
        <v>91</v>
      </c>
      <c r="B115" s="57" t="str">
        <f>Staff!A10</f>
        <v>Staff training and development</v>
      </c>
      <c r="C115" s="13" t="str">
        <f>Staff!B10</f>
        <v>The Ombudsman’s investigation staff understand the relevant legislation for investigations and apply it appropriately to complaints handling and investigations</v>
      </c>
      <c r="D115" s="73" t="str">
        <f>IF(Staff!C10="N/A","N/A",IF(OR(Staff!F10=3, Staff!F10=2), "No", "Yes"))</f>
        <v>Yes</v>
      </c>
      <c r="E115" s="53">
        <f>Staff!D10</f>
        <v>0</v>
      </c>
      <c r="F115" s="45"/>
      <c r="G115" s="45"/>
      <c r="H115" s="45"/>
      <c r="I115" s="45"/>
    </row>
    <row r="116" spans="1:9" ht="28.8" x14ac:dyDescent="0.3">
      <c r="A116" s="56" t="s">
        <v>91</v>
      </c>
      <c r="B116" s="57" t="str">
        <f>Staff!A11</f>
        <v>Staff training and development</v>
      </c>
      <c r="C116" s="13" t="str">
        <f>Staff!B11</f>
        <v>The Ombudsman has a legal advisor available for complex legal issues</v>
      </c>
      <c r="D116" s="73" t="str">
        <f>IF(Staff!C11="N/A","N/A",IF(OR(Staff!F11=3, Staff!F11=2), "No", "Yes"))</f>
        <v>Yes</v>
      </c>
      <c r="E116" s="53">
        <f>Staff!D11</f>
        <v>0</v>
      </c>
      <c r="F116" s="45"/>
      <c r="G116" s="45"/>
      <c r="H116" s="45"/>
      <c r="I116" s="45"/>
    </row>
    <row r="117" spans="1:9" ht="28.8" x14ac:dyDescent="0.3">
      <c r="A117" s="56" t="s">
        <v>91</v>
      </c>
      <c r="B117" s="57" t="str">
        <f>Staff!A12</f>
        <v>Staff training and development</v>
      </c>
      <c r="C117" s="13" t="str">
        <f>Staff!B12</f>
        <v>The Ombudsman’s staff are skilled at communicating with agencies</v>
      </c>
      <c r="D117" s="73" t="str">
        <f>IF(Staff!C12="N/A","N/A",IF(OR(Staff!F12=3, Staff!F12=2), "No", "Yes"))</f>
        <v>Yes</v>
      </c>
      <c r="E117" s="53">
        <f>Staff!D12</f>
        <v>0</v>
      </c>
      <c r="F117" s="45"/>
      <c r="G117" s="45"/>
      <c r="H117" s="45"/>
      <c r="I117" s="45"/>
    </row>
    <row r="118" spans="1:9" ht="28.8" x14ac:dyDescent="0.3">
      <c r="A118" s="56" t="s">
        <v>91</v>
      </c>
      <c r="B118" s="57" t="str">
        <f>Staff!A13</f>
        <v>Staff training and development</v>
      </c>
      <c r="C118" s="13" t="str">
        <f>Staff!B13</f>
        <v>The Ombudsman’s staff are skilled at communicating with complainants</v>
      </c>
      <c r="D118" s="73" t="str">
        <f>IF(Staff!C13="N/A","N/A",IF(OR(Staff!F13=3, Staff!F13=2), "No", "Yes"))</f>
        <v>Yes</v>
      </c>
      <c r="E118" s="53">
        <f>Staff!D13</f>
        <v>0</v>
      </c>
      <c r="F118" s="45"/>
      <c r="G118" s="45"/>
      <c r="H118" s="45"/>
      <c r="I118" s="45"/>
    </row>
    <row r="119" spans="1:9" ht="28.8" x14ac:dyDescent="0.3">
      <c r="A119" s="56" t="s">
        <v>91</v>
      </c>
      <c r="B119" s="57" t="str">
        <f>Staff!A14</f>
        <v>Staff training and development</v>
      </c>
      <c r="C119" s="13" t="str">
        <f>Staff!B14</f>
        <v>The Ombudsman’s staff write easy to read reports</v>
      </c>
      <c r="D119" s="73" t="str">
        <f>IF(Staff!C14="N/A","N/A",IF(OR(Staff!F14=3, Staff!F14=2), "No", "Yes"))</f>
        <v>Yes</v>
      </c>
      <c r="E119" s="53">
        <f>Staff!D14</f>
        <v>0</v>
      </c>
      <c r="F119" s="45"/>
      <c r="G119" s="45"/>
      <c r="H119" s="45"/>
      <c r="I119" s="45"/>
    </row>
    <row r="120" spans="1:9" ht="28.8" x14ac:dyDescent="0.3">
      <c r="A120" s="56" t="s">
        <v>91</v>
      </c>
      <c r="B120" s="57" t="str">
        <f>Staff!A15</f>
        <v>Staff training and development</v>
      </c>
      <c r="C120" s="13" t="str">
        <f>Staff!B15</f>
        <v>The Ombudsman’s staff write easy to read correspondence</v>
      </c>
      <c r="D120" s="73" t="str">
        <f>IF(Staff!C15="N/A","N/A",IF(OR(Staff!F15=3, Staff!F15=2), "No", "Yes"))</f>
        <v>Yes</v>
      </c>
      <c r="E120" s="53">
        <f>Staff!D15</f>
        <v>0</v>
      </c>
      <c r="F120" s="45"/>
      <c r="G120" s="45"/>
      <c r="H120" s="45"/>
      <c r="I120" s="45"/>
    </row>
    <row r="121" spans="1:9" ht="28.8" x14ac:dyDescent="0.3">
      <c r="A121" s="56" t="s">
        <v>91</v>
      </c>
      <c r="B121" s="57" t="str">
        <f>Staff!A16</f>
        <v>Staff training and development</v>
      </c>
      <c r="C121" s="13" t="str">
        <f>Staff!B16</f>
        <v>The Ombudsman’s staff propose recommendations that are SMART (Specific, Measurable, Achievable, Relevant, Time-based)</v>
      </c>
      <c r="D121" s="73" t="str">
        <f>IF(Staff!C16="N/A","N/A",IF(OR(Staff!F16=3, Staff!F16=2), "No", "Yes"))</f>
        <v>Yes</v>
      </c>
      <c r="E121" s="53">
        <f>Staff!D16</f>
        <v>0</v>
      </c>
      <c r="F121" s="45"/>
      <c r="G121" s="45"/>
      <c r="H121" s="45"/>
      <c r="I121" s="45"/>
    </row>
    <row r="122" spans="1:9" x14ac:dyDescent="0.3">
      <c r="A122" s="56" t="s">
        <v>87</v>
      </c>
      <c r="B122" s="57" t="str">
        <f>Corporate!A4</f>
        <v>Finance</v>
      </c>
      <c r="C122" s="13" t="str">
        <f>Corporate!B4</f>
        <v>The Ombudsman has tools to manage and track their finances</v>
      </c>
      <c r="D122" s="73" t="str">
        <f>IF(Corporate!C4="N/A","N/A",IF(OR(Corporate!F4=3, Corporate!F4=2), "No", "Yes"))</f>
        <v>Yes</v>
      </c>
      <c r="E122" s="53">
        <f>Corporate!D4</f>
        <v>0</v>
      </c>
      <c r="F122" s="45"/>
      <c r="G122" s="45"/>
      <c r="H122" s="45"/>
      <c r="I122" s="45"/>
    </row>
    <row r="123" spans="1:9" x14ac:dyDescent="0.3">
      <c r="A123" s="56" t="s">
        <v>87</v>
      </c>
      <c r="B123" s="57" t="str">
        <f>Corporate!A5</f>
        <v>Finance</v>
      </c>
      <c r="C123" s="13" t="str">
        <f>Corporate!B5</f>
        <v>The Ombudsman has staff that are trained in accounting</v>
      </c>
      <c r="D123" s="73" t="str">
        <f>IF(Corporate!C5="N/A","N/A",IF(OR(Corporate!F5=3, Corporate!F5=2), "No", "Yes"))</f>
        <v>Yes</v>
      </c>
      <c r="E123" s="53">
        <f>Corporate!D5</f>
        <v>0</v>
      </c>
      <c r="F123" s="45"/>
      <c r="G123" s="45"/>
      <c r="H123" s="45"/>
      <c r="I123" s="45"/>
    </row>
    <row r="124" spans="1:9" x14ac:dyDescent="0.3">
      <c r="A124" s="56" t="s">
        <v>87</v>
      </c>
      <c r="B124" s="57" t="str">
        <f>Corporate!A6</f>
        <v>Finance</v>
      </c>
      <c r="C124" s="13" t="str">
        <f>Corporate!B6</f>
        <v>The Ombudsman’s financial reporting is regular, accurate and timely</v>
      </c>
      <c r="D124" s="73" t="str">
        <f>IF(Corporate!C6="N/A","N/A",IF(OR(Corporate!F6=3, Corporate!F6=2), "No", "Yes"))</f>
        <v>Yes</v>
      </c>
      <c r="E124" s="53">
        <f>Corporate!D6</f>
        <v>0</v>
      </c>
      <c r="F124" s="45"/>
      <c r="G124" s="45"/>
      <c r="H124" s="45"/>
      <c r="I124" s="45"/>
    </row>
    <row r="125" spans="1:9" ht="28.8" x14ac:dyDescent="0.3">
      <c r="A125" s="56" t="s">
        <v>87</v>
      </c>
      <c r="B125" s="57" t="str">
        <f>Corporate!A7</f>
        <v>Finance</v>
      </c>
      <c r="C125" s="13" t="str">
        <f>Corporate!B7</f>
        <v>An annual independent financial audit of the Ombudsman’s financial reporting is conducted annually</v>
      </c>
      <c r="D125" s="73" t="str">
        <f>IF(Corporate!C7="N/A","N/A",IF(OR(Corporate!F7=3, Corporate!F7=2), "No", "Yes"))</f>
        <v>Yes</v>
      </c>
      <c r="E125" s="53">
        <f>Corporate!D7</f>
        <v>0</v>
      </c>
      <c r="F125" s="45"/>
      <c r="G125" s="45"/>
      <c r="H125" s="45"/>
      <c r="I125" s="45"/>
    </row>
    <row r="126" spans="1:9" x14ac:dyDescent="0.3">
      <c r="A126" s="56" t="s">
        <v>87</v>
      </c>
      <c r="B126" s="57" t="str">
        <f>Corporate!A8</f>
        <v>Finance</v>
      </c>
      <c r="C126" s="13" t="str">
        <f>Corporate!B8</f>
        <v>The Ombudsman has finance/expenditure policies</v>
      </c>
      <c r="D126" s="73" t="str">
        <f>IF(Corporate!C8="N/A","N/A",IF(OR(Corporate!F8=3, Corporate!F8=2), "No", "Yes"))</f>
        <v>Yes</v>
      </c>
      <c r="E126" s="53">
        <f>Corporate!D8</f>
        <v>0</v>
      </c>
      <c r="F126" s="45"/>
      <c r="G126" s="45"/>
      <c r="H126" s="45"/>
      <c r="I126" s="45"/>
    </row>
    <row r="127" spans="1:9" ht="28.8" x14ac:dyDescent="0.3">
      <c r="A127" s="56" t="s">
        <v>87</v>
      </c>
      <c r="B127" s="57" t="str">
        <f>Corporate!A9</f>
        <v>Finance</v>
      </c>
      <c r="C127" s="13" t="str">
        <f>Corporate!B9</f>
        <v>The Ombudsman’s finance/expenditure  policies are up to date and regularly reviewed</v>
      </c>
      <c r="D127" s="73" t="str">
        <f>IF(Corporate!C9="N/A","N/A",IF(OR(Corporate!F9=3, Corporate!F9=2), "No", "Yes"))</f>
        <v>Yes</v>
      </c>
      <c r="E127" s="53">
        <f>Corporate!D9</f>
        <v>0</v>
      </c>
      <c r="F127" s="45"/>
      <c r="G127" s="45"/>
      <c r="H127" s="45"/>
      <c r="I127" s="45"/>
    </row>
    <row r="128" spans="1:9" x14ac:dyDescent="0.3">
      <c r="A128" s="56" t="s">
        <v>87</v>
      </c>
      <c r="B128" s="57" t="str">
        <f>Corporate!A10</f>
        <v>Finance</v>
      </c>
      <c r="C128" s="13" t="str">
        <f>Corporate!B10</f>
        <v>The Ombudsman’s staff comply with finance/expenditure  policies</v>
      </c>
      <c r="D128" s="73" t="str">
        <f>IF(Corporate!C10="N/A","N/A",IF(OR(Corporate!F10=3, Corporate!F10=2), "No", "Yes"))</f>
        <v>Yes</v>
      </c>
      <c r="E128" s="53">
        <f>Corporate!D10</f>
        <v>0</v>
      </c>
      <c r="F128" s="45"/>
      <c r="G128" s="45"/>
      <c r="H128" s="45"/>
      <c r="I128" s="45"/>
    </row>
    <row r="129" spans="1:9" ht="30" customHeight="1" x14ac:dyDescent="0.3">
      <c r="A129" s="56" t="s">
        <v>87</v>
      </c>
      <c r="B129" s="57" t="str">
        <f>Corporate!A11</f>
        <v xml:space="preserve">Information and Communication Technology (ICT) </v>
      </c>
      <c r="C129" s="13" t="str">
        <f>Corporate!B11</f>
        <v>The Ombudsman has ICT systems and equipment that work well</v>
      </c>
      <c r="D129" s="73" t="str">
        <f>IF(Corporate!C11="N/A","N/A",IF(OR(Corporate!F11=3, Corporate!F11=2), "No", "Yes"))</f>
        <v>Yes</v>
      </c>
      <c r="E129" s="53">
        <f>Corporate!D11</f>
        <v>0</v>
      </c>
      <c r="F129" s="45"/>
      <c r="G129" s="45"/>
      <c r="H129" s="45"/>
      <c r="I129" s="45"/>
    </row>
    <row r="130" spans="1:9" ht="30" customHeight="1" x14ac:dyDescent="0.3">
      <c r="A130" s="56" t="s">
        <v>87</v>
      </c>
      <c r="B130" s="57" t="str">
        <f>Corporate!A12</f>
        <v xml:space="preserve">Information and Communication Technology (ICT) </v>
      </c>
      <c r="C130" s="13" t="str">
        <f>Corporate!B12</f>
        <v>The Ombudsman has ICT systems and equipment that are secure</v>
      </c>
      <c r="D130" s="73" t="str">
        <f>IF(Corporate!C12="N/A","N/A",IF(OR(Corporate!F12=3, Corporate!F12=2), "No", "Yes"))</f>
        <v>Yes</v>
      </c>
      <c r="E130" s="53">
        <f>Corporate!D12</f>
        <v>0</v>
      </c>
      <c r="F130" s="45"/>
      <c r="G130" s="45"/>
      <c r="H130" s="45"/>
      <c r="I130" s="45"/>
    </row>
    <row r="131" spans="1:9" ht="30" customHeight="1" x14ac:dyDescent="0.3">
      <c r="A131" s="56" t="s">
        <v>87</v>
      </c>
      <c r="B131" s="57" t="str">
        <f>Corporate!A13</f>
        <v xml:space="preserve">Information and Communication Technology (ICT) </v>
      </c>
      <c r="C131" s="13" t="str">
        <f>Corporate!B13</f>
        <v>The Ombudsman’s staff are confident in using ICT</v>
      </c>
      <c r="D131" s="73" t="str">
        <f>IF(Corporate!C13="N/A","N/A",IF(OR(Corporate!F13=3, Corporate!F13=2), "No", "Yes"))</f>
        <v>Yes</v>
      </c>
      <c r="E131" s="53">
        <f>Corporate!D13</f>
        <v>0</v>
      </c>
      <c r="F131" s="45"/>
      <c r="G131" s="45"/>
      <c r="H131" s="45"/>
      <c r="I131" s="45"/>
    </row>
    <row r="132" spans="1:9" ht="30" customHeight="1" x14ac:dyDescent="0.3">
      <c r="A132" s="56" t="s">
        <v>87</v>
      </c>
      <c r="B132" s="57" t="str">
        <f>Corporate!A14</f>
        <v xml:space="preserve">Information and Communication Technology (ICT) </v>
      </c>
      <c r="C132" s="13" t="str">
        <f>Corporate!B14</f>
        <v>The Ombudsman has ICT policies</v>
      </c>
      <c r="D132" s="73" t="str">
        <f>IF(Corporate!C14="N/A","N/A",IF(OR(Corporate!F14=3, Corporate!F14=2), "No", "Yes"))</f>
        <v>Yes</v>
      </c>
      <c r="E132" s="53">
        <f>Corporate!D14</f>
        <v>0</v>
      </c>
      <c r="F132" s="45"/>
      <c r="G132" s="45"/>
      <c r="H132" s="45"/>
      <c r="I132" s="45"/>
    </row>
    <row r="133" spans="1:9" ht="30" customHeight="1" x14ac:dyDescent="0.3">
      <c r="A133" s="56" t="s">
        <v>87</v>
      </c>
      <c r="B133" s="57" t="str">
        <f>Corporate!A15</f>
        <v xml:space="preserve">Information and Communication Technology (ICT) </v>
      </c>
      <c r="C133" s="13" t="str">
        <f>Corporate!B15</f>
        <v>The Ombudsman’s ICT policies are up to date and regularly reviewed</v>
      </c>
      <c r="D133" s="73" t="str">
        <f>IF(Corporate!C15="N/A","N/A",IF(OR(Corporate!F15=3, Corporate!F15=2), "No", "Yes"))</f>
        <v>Yes</v>
      </c>
      <c r="E133" s="53">
        <f>Corporate!D15</f>
        <v>0</v>
      </c>
      <c r="F133" s="45"/>
      <c r="G133" s="45"/>
      <c r="H133" s="45"/>
      <c r="I133" s="45"/>
    </row>
    <row r="134" spans="1:9" ht="30" customHeight="1" x14ac:dyDescent="0.3">
      <c r="A134" s="56" t="s">
        <v>87</v>
      </c>
      <c r="B134" s="57" t="str">
        <f>Corporate!A16</f>
        <v xml:space="preserve">Information and Communication Technology (ICT) </v>
      </c>
      <c r="C134" s="13" t="str">
        <f>Corporate!B16</f>
        <v>The Ombudsman’s staff comply with ICT policies</v>
      </c>
      <c r="D134" s="73" t="str">
        <f>IF(Corporate!C16="N/A","N/A",IF(OR(Corporate!F16=3, Corporate!F16=2), "No", "Yes"))</f>
        <v>Yes</v>
      </c>
      <c r="E134" s="53">
        <f>Corporate!D16</f>
        <v>0</v>
      </c>
      <c r="F134" s="45"/>
      <c r="G134" s="45"/>
      <c r="H134" s="45"/>
      <c r="I134" s="45"/>
    </row>
    <row r="135" spans="1:9" ht="30" customHeight="1" x14ac:dyDescent="0.3">
      <c r="A135" s="56" t="s">
        <v>87</v>
      </c>
      <c r="B135" s="57" t="str">
        <f>Corporate!A17</f>
        <v>Information management &amp; record keeping</v>
      </c>
      <c r="C135" s="13" t="str">
        <f>Corporate!B17</f>
        <v>The Ombudsman has information management and recordkeeping governance and policies</v>
      </c>
      <c r="D135" s="73" t="str">
        <f>IF(Corporate!C17="N/A","N/A",IF(OR(Corporate!F17=3, Corporate!F17=2), "No", "Yes"))</f>
        <v>Yes</v>
      </c>
      <c r="E135" s="53">
        <f>Corporate!D17</f>
        <v>0</v>
      </c>
      <c r="F135" s="45"/>
      <c r="G135" s="45"/>
      <c r="H135" s="45"/>
      <c r="I135" s="45"/>
    </row>
    <row r="136" spans="1:9" ht="30" customHeight="1" x14ac:dyDescent="0.3">
      <c r="A136" s="56" t="s">
        <v>87</v>
      </c>
      <c r="B136" s="57" t="str">
        <f>Corporate!A18</f>
        <v>Information management &amp; record keeping</v>
      </c>
      <c r="C136" s="13" t="str">
        <f>Corporate!B18</f>
        <v>The Ombudsman’s staff comply with the information and record keeping policies and systems</v>
      </c>
      <c r="D136" s="73" t="str">
        <f>IF(Corporate!C18="N/A","N/A",IF(OR(Corporate!F18=3, Corporate!F18=2), "No", "Yes"))</f>
        <v>Yes</v>
      </c>
      <c r="E136" s="53">
        <f>Corporate!D18</f>
        <v>0</v>
      </c>
      <c r="F136" s="45"/>
      <c r="G136" s="45"/>
      <c r="H136" s="45"/>
      <c r="I136" s="45"/>
    </row>
    <row r="137" spans="1:9" ht="30" customHeight="1" x14ac:dyDescent="0.3">
      <c r="A137" s="56" t="s">
        <v>87</v>
      </c>
      <c r="B137" s="57" t="str">
        <f>Corporate!A19</f>
        <v>Information management &amp; record keeping</v>
      </c>
      <c r="C137" s="13" t="str">
        <f>Corporate!B19</f>
        <v>Records of business activity are consistently created and captured into recordkeeping systems</v>
      </c>
      <c r="D137" s="73" t="str">
        <f>IF(Corporate!C19="N/A","N/A",IF(OR(Corporate!F19=3, Corporate!F19=2), "No", "Yes"))</f>
        <v>Yes</v>
      </c>
      <c r="E137" s="53">
        <f>Corporate!D19</f>
        <v>0</v>
      </c>
      <c r="F137" s="45"/>
      <c r="G137" s="45"/>
      <c r="H137" s="45"/>
      <c r="I137" s="45"/>
    </row>
    <row r="138" spans="1:9" ht="30" customHeight="1" x14ac:dyDescent="0.3">
      <c r="A138" s="56" t="s">
        <v>87</v>
      </c>
      <c r="B138" s="57" t="str">
        <f>Corporate!A20</f>
        <v>Information management &amp; record keeping</v>
      </c>
      <c r="C138" s="13" t="str">
        <f>Corporate!B20</f>
        <v>Recordkeeping requirements are included in all systems design</v>
      </c>
      <c r="D138" s="73" t="str">
        <f>IF(Corporate!C20="N/A","N/A",IF(OR(Corporate!F20=3, Corporate!F20=2), "No", "Yes"))</f>
        <v>Yes</v>
      </c>
      <c r="E138" s="53">
        <f>Corporate!D20</f>
        <v>0</v>
      </c>
      <c r="F138" s="45"/>
      <c r="G138" s="45"/>
      <c r="H138" s="45"/>
      <c r="I138" s="45"/>
    </row>
    <row r="139" spans="1:9" ht="43.2" x14ac:dyDescent="0.3">
      <c r="A139" s="56" t="s">
        <v>87</v>
      </c>
      <c r="B139" s="57" t="str">
        <f>Corporate!A21</f>
        <v>Information management &amp; record keeping</v>
      </c>
      <c r="C139" s="13" t="str">
        <f>Corporate!B21</f>
        <v>Records are managed through the life-cycle, including disposition and transfer to Archival institutions through instruments such as Disposal Authorities</v>
      </c>
      <c r="D139" s="73" t="str">
        <f>IF(Corporate!C21="N/A","N/A",IF(OR(Corporate!F21=3, Corporate!F21=2), "No", "Yes"))</f>
        <v>Yes</v>
      </c>
      <c r="E139" s="53">
        <f>Corporate!D21</f>
        <v>0</v>
      </c>
      <c r="F139" s="45"/>
      <c r="G139" s="45"/>
      <c r="H139" s="45"/>
      <c r="I139" s="45"/>
    </row>
    <row r="140" spans="1:9" ht="43.2" x14ac:dyDescent="0.3">
      <c r="A140" s="56" t="s">
        <v>87</v>
      </c>
      <c r="B140" s="57" t="str">
        <f>Corporate!A22</f>
        <v>Information management &amp; record keeping</v>
      </c>
      <c r="C140" s="13" t="str">
        <f>Corporate!B22</f>
        <v>Records are trustworthy, authentic and auditable</v>
      </c>
      <c r="D140" s="73" t="str">
        <f>IF(Corporate!C22="N/A","N/A",IF(OR(Corporate!F22=3, Corporate!F22=2), "No", "Yes"))</f>
        <v>Yes</v>
      </c>
      <c r="E140" s="53">
        <f>Corporate!D22</f>
        <v>0</v>
      </c>
      <c r="F140" s="45"/>
      <c r="G140" s="45"/>
      <c r="H140" s="45"/>
      <c r="I140" s="45"/>
    </row>
    <row r="141" spans="1:9" ht="43.2" x14ac:dyDescent="0.3">
      <c r="A141" s="56" t="s">
        <v>87</v>
      </c>
      <c r="B141" s="57" t="str">
        <f>Corporate!A23</f>
        <v>Information management &amp; record keeping</v>
      </c>
      <c r="C141" s="13" t="str">
        <f>Corporate!B23</f>
        <v>Records are included in Business Continuity Plans</v>
      </c>
      <c r="D141" s="73" t="str">
        <f>IF(Corporate!C23="N/A","N/A",IF(OR(Corporate!F23=3, Corporate!F23=2), "No", "Yes"))</f>
        <v>Yes</v>
      </c>
      <c r="E141" s="53">
        <f>Corporate!D23</f>
        <v>0</v>
      </c>
      <c r="F141" s="45"/>
      <c r="G141" s="45"/>
      <c r="H141" s="45"/>
      <c r="I141" s="45"/>
    </row>
    <row r="142" spans="1:9" ht="43.2" x14ac:dyDescent="0.3">
      <c r="A142" s="56" t="s">
        <v>87</v>
      </c>
      <c r="B142" s="57" t="str">
        <f>Corporate!A24</f>
        <v>Information management &amp; record keeping</v>
      </c>
      <c r="C142" s="13" t="str">
        <f>Corporate!B24</f>
        <v>Records (digital and paper) are secure and tamper-proof</v>
      </c>
      <c r="D142" s="73" t="str">
        <f>IF(Corporate!C24="N/A","N/A",IF(OR(Corporate!F24=3, Corporate!F24=2), "No", "Yes"))</f>
        <v>Yes</v>
      </c>
      <c r="E142" s="53">
        <f>Corporate!D24</f>
        <v>0</v>
      </c>
      <c r="F142" s="45"/>
      <c r="G142" s="45"/>
      <c r="H142" s="45"/>
      <c r="I142" s="45"/>
    </row>
    <row r="143" spans="1:9" ht="43.2" x14ac:dyDescent="0.3">
      <c r="A143" s="56" t="s">
        <v>87</v>
      </c>
      <c r="B143" s="57" t="str">
        <f>Corporate!A25</f>
        <v>Information management &amp; record keeping</v>
      </c>
      <c r="C143" s="13" t="str">
        <f>Corporate!B25</f>
        <v>Records are discoverable and usable over time</v>
      </c>
      <c r="D143" s="73" t="str">
        <f>IF(Corporate!C25="N/A","N/A",IF(OR(Corporate!F25=3, Corporate!F25=2), "No", "Yes"))</f>
        <v>Yes</v>
      </c>
      <c r="E143" s="53">
        <f>Corporate!D25</f>
        <v>0</v>
      </c>
      <c r="F143" s="45"/>
      <c r="G143" s="45"/>
      <c r="H143" s="45"/>
      <c r="I143" s="45"/>
    </row>
    <row r="144" spans="1:9" ht="43.2" x14ac:dyDescent="0.3">
      <c r="A144" s="56" t="s">
        <v>87</v>
      </c>
      <c r="B144" s="57" t="str">
        <f>Corporate!A26</f>
        <v>Information management &amp; record keeping</v>
      </c>
      <c r="C144" s="13" t="str">
        <f>Corporate!B26</f>
        <v>The Ombudsman has a system for monitoring staff compliance with information and record keeping policies and systems</v>
      </c>
      <c r="D144" s="73" t="str">
        <f>IF(Corporate!C26="N/A","N/A",IF(OR(Corporate!F26=3, Corporate!F26=2), "No", "Yes"))</f>
        <v>Yes</v>
      </c>
      <c r="E144" s="53">
        <f>Corporate!D26</f>
        <v>0</v>
      </c>
      <c r="F144" s="45"/>
      <c r="G144" s="45"/>
      <c r="H144" s="45"/>
      <c r="I144" s="45"/>
    </row>
    <row r="145" spans="1:9" x14ac:dyDescent="0.3">
      <c r="A145" s="56" t="s">
        <v>87</v>
      </c>
      <c r="B145" s="57" t="str">
        <f>Corporate!A27</f>
        <v>Human resources</v>
      </c>
      <c r="C145" s="13" t="str">
        <f>Corporate!B27</f>
        <v>The Ombudsman has human resources/staff policies</v>
      </c>
      <c r="D145" s="73" t="str">
        <f>IF(Corporate!C27="N/A","N/A",IF(OR(Corporate!F27=3, Corporate!F27=2), "No", "Yes"))</f>
        <v>Yes</v>
      </c>
      <c r="E145" s="53">
        <f>Corporate!D27</f>
        <v>0</v>
      </c>
      <c r="F145" s="45"/>
      <c r="G145" s="45"/>
      <c r="H145" s="45"/>
      <c r="I145" s="45"/>
    </row>
    <row r="146" spans="1:9" ht="28.8" x14ac:dyDescent="0.3">
      <c r="A146" s="56" t="s">
        <v>87</v>
      </c>
      <c r="B146" s="57" t="str">
        <f>Corporate!A28</f>
        <v>Human resources</v>
      </c>
      <c r="C146" s="13" t="str">
        <f>Corporate!B28</f>
        <v>The Ombudsman’s human resources/staff policies are up to date and regularly reviewed</v>
      </c>
      <c r="D146" s="73" t="str">
        <f>IF(Corporate!C28="N/A","N/A",IF(OR(Corporate!F28=3, Corporate!F28=2), "No", "Yes"))</f>
        <v>Yes</v>
      </c>
      <c r="E146" s="53">
        <f>Corporate!D28</f>
        <v>0</v>
      </c>
      <c r="F146" s="45"/>
      <c r="G146" s="45"/>
      <c r="H146" s="45"/>
      <c r="I146" s="45"/>
    </row>
    <row r="147" spans="1:9" x14ac:dyDescent="0.3">
      <c r="A147" s="56" t="s">
        <v>87</v>
      </c>
      <c r="B147" s="57" t="str">
        <f>Corporate!A29</f>
        <v>Human resources</v>
      </c>
      <c r="C147" s="13" t="str">
        <f>Corporate!B29</f>
        <v>The Ombudsman’s staff comply with human resources/staff policies</v>
      </c>
      <c r="D147" s="73" t="str">
        <f>IF(Corporate!C29="N/A","N/A",IF(OR(Corporate!F29=3, Corporate!F29=2), "No", "Yes"))</f>
        <v>Yes</v>
      </c>
      <c r="E147" s="53">
        <f>Corporate!D29</f>
        <v>0</v>
      </c>
      <c r="F147" s="45"/>
      <c r="G147" s="45"/>
      <c r="H147" s="45"/>
      <c r="I147" s="45"/>
    </row>
    <row r="148" spans="1:9" ht="28.8" x14ac:dyDescent="0.3">
      <c r="A148" s="56" t="s">
        <v>87</v>
      </c>
      <c r="B148" s="57" t="str">
        <f>Corporate!A30</f>
        <v>Human resources</v>
      </c>
      <c r="C148" s="13" t="str">
        <f>Corporate!B30</f>
        <v>The Ombudsman and staff are remunerated at a level comparative or above similar ranking roles at other  agencies</v>
      </c>
      <c r="D148" s="73" t="str">
        <f>IF(Corporate!C30="N/A","N/A",IF(OR(Corporate!F30=3, Corporate!F30=2), "No", "Yes"))</f>
        <v>Yes</v>
      </c>
      <c r="E148" s="53">
        <f>Corporate!D30</f>
        <v>0</v>
      </c>
      <c r="F148" s="45"/>
      <c r="G148" s="45"/>
      <c r="H148" s="45"/>
      <c r="I148" s="45"/>
    </row>
    <row r="149" spans="1:9" ht="28.8" x14ac:dyDescent="0.3">
      <c r="A149" s="56" t="s">
        <v>88</v>
      </c>
      <c r="B149" s="57" t="str">
        <f>'Access and Outreach'!A4</f>
        <v>Access to the Ombudsman</v>
      </c>
      <c r="C149" s="57" t="str">
        <f>'Access and Outreach'!B4</f>
        <v>Any individual or legal person can access the Ombudsman to make a complaint</v>
      </c>
      <c r="D149" s="73" t="str">
        <f>IF('Access and Outreach'!C4="N/A","N/A",IF(OR('Access and Outreach'!F4=3, 'Access and Outreach'!F4=2), "No", "Yes"))</f>
        <v>Yes</v>
      </c>
      <c r="E149" s="53">
        <f>'Access and Outreach'!D4</f>
        <v>0</v>
      </c>
      <c r="F149" s="45"/>
      <c r="G149" s="45"/>
      <c r="H149" s="45"/>
      <c r="I149" s="45"/>
    </row>
    <row r="150" spans="1:9" ht="28.8" x14ac:dyDescent="0.3">
      <c r="A150" s="56" t="s">
        <v>88</v>
      </c>
      <c r="B150" s="57" t="str">
        <f>'Access and Outreach'!A5</f>
        <v>Access to the Ombudsman</v>
      </c>
      <c r="C150" s="57" t="str">
        <f>'Access and Outreach'!B5</f>
        <v>Access to the Ombudsman is free of charge</v>
      </c>
      <c r="D150" s="73" t="str">
        <f>IF('Access and Outreach'!C5="N/A","N/A",IF(OR('Access and Outreach'!F5=3, 'Access and Outreach'!F5=2), "No", "Yes"))</f>
        <v>Yes</v>
      </c>
      <c r="E150" s="53">
        <f>'Access and Outreach'!D5</f>
        <v>0</v>
      </c>
      <c r="F150" s="45"/>
      <c r="G150" s="45"/>
      <c r="H150" s="45"/>
      <c r="I150" s="45"/>
    </row>
    <row r="151" spans="1:9" ht="28.8" x14ac:dyDescent="0.3">
      <c r="A151" s="56" t="s">
        <v>88</v>
      </c>
      <c r="B151" s="57" t="str">
        <f>'Access and Outreach'!A6</f>
        <v>Access to the Ombudsman</v>
      </c>
      <c r="C151" s="57" t="str">
        <f>'Access and Outreach'!B6</f>
        <v>The Ombudsman has an office that individuals can visit to make a complaint</v>
      </c>
      <c r="D151" s="73" t="str">
        <f>IF('Access and Outreach'!C6="N/A","N/A",IF(OR('Access and Outreach'!F6=3, 'Access and Outreach'!F6=2), "No", "Yes"))</f>
        <v>Yes</v>
      </c>
      <c r="E151" s="53">
        <f>'Access and Outreach'!D6</f>
        <v>0</v>
      </c>
      <c r="F151" s="45"/>
      <c r="G151" s="45"/>
      <c r="H151" s="45"/>
      <c r="I151" s="45"/>
    </row>
    <row r="152" spans="1:9" ht="28.8" x14ac:dyDescent="0.3">
      <c r="A152" s="56" t="s">
        <v>88</v>
      </c>
      <c r="B152" s="57" t="str">
        <f>'Access and Outreach'!A7</f>
        <v>Access to the Ombudsman</v>
      </c>
      <c r="C152" s="57" t="str">
        <f>'Access and Outreach'!B7</f>
        <v>The Ombudsman has a phone line that individuals can call to make a complaint</v>
      </c>
      <c r="D152" s="73" t="str">
        <f>IF('Access and Outreach'!C7="N/A","N/A",IF(OR('Access and Outreach'!F7=3, 'Access and Outreach'!F7=2), "No", "Yes"))</f>
        <v>Yes</v>
      </c>
      <c r="E152" s="53">
        <f>'Access and Outreach'!D7</f>
        <v>0</v>
      </c>
      <c r="F152" s="45"/>
      <c r="G152" s="45"/>
      <c r="H152" s="45"/>
      <c r="I152" s="45"/>
    </row>
    <row r="153" spans="1:9" ht="28.8" x14ac:dyDescent="0.3">
      <c r="A153" s="56" t="s">
        <v>88</v>
      </c>
      <c r="B153" s="57" t="str">
        <f>'Access and Outreach'!A8</f>
        <v>Access to the Ombudsman</v>
      </c>
      <c r="C153" s="57" t="str">
        <f>'Access and Outreach'!B8</f>
        <v>The Ombudsman has a website</v>
      </c>
      <c r="D153" s="73" t="str">
        <f>IF('Access and Outreach'!C8="N/A","N/A",IF(OR('Access and Outreach'!F8=3, 'Access and Outreach'!F8=2), "No", "Yes"))</f>
        <v>Yes</v>
      </c>
      <c r="E153" s="53">
        <f>'Access and Outreach'!D8</f>
        <v>0</v>
      </c>
      <c r="F153" s="45"/>
      <c r="G153" s="45"/>
      <c r="H153" s="45"/>
      <c r="I153" s="45"/>
    </row>
    <row r="154" spans="1:9" ht="28.8" x14ac:dyDescent="0.3">
      <c r="A154" s="56" t="s">
        <v>88</v>
      </c>
      <c r="B154" s="57" t="str">
        <f>'Access and Outreach'!A9</f>
        <v>Access to the Ombudsman</v>
      </c>
      <c r="C154" s="57" t="str">
        <f>'Access and Outreach'!B9</f>
        <v>The Ombudsman is accessible to people with physical disabilities</v>
      </c>
      <c r="D154" s="73" t="str">
        <f>IF('Access and Outreach'!C9="N/A","N/A",IF(OR('Access and Outreach'!F9=3, 'Access and Outreach'!F9=2), "No", "Yes"))</f>
        <v>Yes</v>
      </c>
      <c r="E154" s="53">
        <f>'Access and Outreach'!D9</f>
        <v>0</v>
      </c>
      <c r="F154" s="45"/>
      <c r="G154" s="45"/>
      <c r="H154" s="45"/>
      <c r="I154" s="45"/>
    </row>
    <row r="155" spans="1:9" ht="28.8" x14ac:dyDescent="0.3">
      <c r="A155" s="56" t="s">
        <v>88</v>
      </c>
      <c r="B155" s="57" t="str">
        <f>'Access and Outreach'!A10</f>
        <v>Access to the Ombudsman</v>
      </c>
      <c r="C155" s="57" t="str">
        <f>'Access and Outreach'!B10</f>
        <v>The Ombudsman is accessible to people with intellectual disabilities</v>
      </c>
      <c r="D155" s="73" t="str">
        <f>IF('Access and Outreach'!C10="N/A","N/A",IF(OR('Access and Outreach'!F10=3, 'Access and Outreach'!F10=2), "No", "Yes"))</f>
        <v>Yes</v>
      </c>
      <c r="E155" s="53">
        <f>'Access and Outreach'!D10</f>
        <v>0</v>
      </c>
      <c r="F155" s="45"/>
      <c r="G155" s="45"/>
      <c r="H155" s="45"/>
      <c r="I155" s="45"/>
    </row>
    <row r="156" spans="1:9" ht="28.8" x14ac:dyDescent="0.3">
      <c r="A156" s="56" t="s">
        <v>88</v>
      </c>
      <c r="B156" s="57" t="str">
        <f>'Access and Outreach'!A11</f>
        <v>Access to the Ombudsman</v>
      </c>
      <c r="C156" s="57" t="str">
        <f>'Access and Outreach'!B11</f>
        <v>The Ombudsman is accessible to people with psychosocial disabilities</v>
      </c>
      <c r="D156" s="73" t="str">
        <f>IF('Access and Outreach'!C11="N/A","N/A",IF(OR('Access and Outreach'!F11=3, 'Access and Outreach'!F11=2), "No", "Yes"))</f>
        <v>Yes</v>
      </c>
      <c r="E156" s="53">
        <f>'Access and Outreach'!D11</f>
        <v>0</v>
      </c>
      <c r="F156" s="45"/>
      <c r="G156" s="45"/>
      <c r="H156" s="45"/>
      <c r="I156" s="45"/>
    </row>
    <row r="157" spans="1:9" ht="28.8" x14ac:dyDescent="0.3">
      <c r="A157" s="56" t="s">
        <v>88</v>
      </c>
      <c r="B157" s="57" t="str">
        <f>'Access and Outreach'!A12</f>
        <v>Access to the Ombudsman</v>
      </c>
      <c r="C157" s="57" t="str">
        <f>'Access and Outreach'!B12</f>
        <v>The Ombudsman is accessible to people with sensory disabilities</v>
      </c>
      <c r="D157" s="73" t="str">
        <f>IF('Access and Outreach'!C12="N/A","N/A",IF(OR('Access and Outreach'!F12=3, 'Access and Outreach'!F12=2), "No", "Yes"))</f>
        <v>Yes</v>
      </c>
      <c r="E157" s="53">
        <f>'Access and Outreach'!D12</f>
        <v>0</v>
      </c>
      <c r="F157" s="45"/>
      <c r="G157" s="45"/>
      <c r="H157" s="45"/>
      <c r="I157" s="45"/>
    </row>
    <row r="158" spans="1:9" ht="28.8" x14ac:dyDescent="0.3">
      <c r="A158" s="56" t="s">
        <v>88</v>
      </c>
      <c r="B158" s="57" t="str">
        <f>'Access and Outreach'!A13</f>
        <v>Access to the Ombudsman</v>
      </c>
      <c r="C158" s="57" t="str">
        <f>'Access and Outreach'!B13</f>
        <v>The Ombudsman is accessible to people who have language barriers</v>
      </c>
      <c r="D158" s="73" t="str">
        <f>IF('Access and Outreach'!C13="N/A","N/A",IF(OR('Access and Outreach'!F13=3, 'Access and Outreach'!F13=2), "No", "Yes"))</f>
        <v>Yes</v>
      </c>
      <c r="E158" s="53">
        <f>'Access and Outreach'!D13</f>
        <v>0</v>
      </c>
      <c r="F158" s="45"/>
      <c r="G158" s="45"/>
      <c r="H158" s="45"/>
      <c r="I158" s="45"/>
    </row>
    <row r="159" spans="1:9" ht="28.8" x14ac:dyDescent="0.3">
      <c r="A159" s="56" t="s">
        <v>88</v>
      </c>
      <c r="B159" s="57" t="str">
        <f>'Access and Outreach'!A14</f>
        <v>Access to the Ombudsman</v>
      </c>
      <c r="C159" s="57" t="str">
        <f>'Access and Outreach'!B14</f>
        <v>The Ombudsman is accessible to people who have literacy barriers</v>
      </c>
      <c r="D159" s="73" t="str">
        <f>IF('Access and Outreach'!C14="N/A","N/A",IF(OR('Access and Outreach'!F14=3, 'Access and Outreach'!F14=2), "No", "Yes"))</f>
        <v>Yes</v>
      </c>
      <c r="E159" s="53">
        <f>'Access and Outreach'!D14</f>
        <v>0</v>
      </c>
      <c r="F159" s="45"/>
      <c r="G159" s="45"/>
      <c r="H159" s="45"/>
      <c r="I159" s="45"/>
    </row>
    <row r="160" spans="1:9" ht="28.8" x14ac:dyDescent="0.3">
      <c r="A160" s="56" t="s">
        <v>88</v>
      </c>
      <c r="B160" s="57" t="str">
        <f>'Access and Outreach'!A15</f>
        <v>Access to the Ombudsman</v>
      </c>
      <c r="C160" s="57" t="str">
        <f>'Access and Outreach'!B15</f>
        <v>The Ombudsman checks how easy it is to access the Ombudsman (by, for example conducting public awareness surveys)</v>
      </c>
      <c r="D160" s="73" t="str">
        <f>IF('Access and Outreach'!C15="N/A","N/A",IF(OR('Access and Outreach'!F15=3, 'Access and Outreach'!F15=2), "No", "Yes"))</f>
        <v>Yes</v>
      </c>
      <c r="E160" s="53">
        <f>'Access and Outreach'!D15</f>
        <v>0</v>
      </c>
      <c r="F160" s="45"/>
      <c r="G160" s="45"/>
      <c r="H160" s="45"/>
      <c r="I160" s="45"/>
    </row>
    <row r="161" spans="1:9" ht="43.2" x14ac:dyDescent="0.3">
      <c r="A161" s="56" t="s">
        <v>88</v>
      </c>
      <c r="B161" s="57" t="str">
        <f>'Access and Outreach'!A16</f>
        <v>Access to the Ombudsman</v>
      </c>
      <c r="C161" s="57" t="str">
        <f>'Access and Outreach'!B16</f>
        <v>The Ombudsman encourages agencies to make the public aware of their right to complain to the Ombudsman (for example when agencies are responding to complaints)</v>
      </c>
      <c r="D161" s="73" t="str">
        <f>IF('Access and Outreach'!C16="N/A","N/A",IF(OR('Access and Outreach'!F16=3, 'Access and Outreach'!F16=2), "No", "Yes"))</f>
        <v>Yes</v>
      </c>
      <c r="E161" s="53">
        <f>'Access and Outreach'!D16</f>
        <v>0</v>
      </c>
      <c r="F161" s="45"/>
      <c r="G161" s="45"/>
      <c r="H161" s="45"/>
      <c r="I161" s="45"/>
    </row>
    <row r="162" spans="1:9" ht="30" customHeight="1" x14ac:dyDescent="0.3">
      <c r="A162" s="56" t="s">
        <v>88</v>
      </c>
      <c r="B162" s="57" t="str">
        <f>'Access and Outreach'!A17</f>
        <v>Community outreach</v>
      </c>
      <c r="C162" s="57" t="str">
        <f>'Access and Outreach'!B17</f>
        <v>The Ombudsman undertakes community outreach with the public</v>
      </c>
      <c r="D162" s="73" t="str">
        <f>IF('Access and Outreach'!C17="N/A","N/A",IF(OR('Access and Outreach'!F17=3, 'Access and Outreach'!F17=2), "No", "Yes"))</f>
        <v>Yes</v>
      </c>
      <c r="E162" s="53">
        <f>'Access and Outreach'!D17</f>
        <v>0</v>
      </c>
      <c r="F162" s="45"/>
      <c r="G162" s="45"/>
      <c r="H162" s="45"/>
      <c r="I162" s="45"/>
    </row>
    <row r="163" spans="1:9" ht="30" customHeight="1" x14ac:dyDescent="0.3">
      <c r="A163" s="56" t="s">
        <v>88</v>
      </c>
      <c r="B163" s="57" t="str">
        <f>'Access and Outreach'!A18</f>
        <v>Community outreach</v>
      </c>
      <c r="C163" s="57" t="str">
        <f>'Access and Outreach'!B18</f>
        <v>The Ombudsman publishes guidance about the Ombudsman for the public</v>
      </c>
      <c r="D163" s="73" t="str">
        <f>IF('Access and Outreach'!C18="N/A","N/A",IF(OR('Access and Outreach'!F18=3, 'Access and Outreach'!F18=2), "No", "Yes"))</f>
        <v>Yes</v>
      </c>
      <c r="E163" s="53">
        <f>'Access and Outreach'!D18</f>
        <v>0</v>
      </c>
      <c r="F163" s="45"/>
      <c r="G163" s="45"/>
      <c r="H163" s="45"/>
      <c r="I163" s="45"/>
    </row>
    <row r="164" spans="1:9" ht="30" customHeight="1" x14ac:dyDescent="0.3">
      <c r="A164" s="56" t="s">
        <v>88</v>
      </c>
      <c r="B164" s="57" t="str">
        <f>'Access and Outreach'!A19</f>
        <v>Community outreach</v>
      </c>
      <c r="C164" s="57" t="str">
        <f>'Access and Outreach'!B19</f>
        <v>The Ombudsman has a plan for outreach activities</v>
      </c>
      <c r="D164" s="73" t="str">
        <f>IF('Access and Outreach'!C19="N/A","N/A",IF(OR('Access and Outreach'!F19=3, 'Access and Outreach'!F19=2), "No", "Yes"))</f>
        <v>Yes</v>
      </c>
      <c r="E164" s="53">
        <f>'Access and Outreach'!D19</f>
        <v>0</v>
      </c>
      <c r="F164" s="45"/>
      <c r="G164" s="45"/>
      <c r="H164" s="45"/>
      <c r="I164" s="45"/>
    </row>
    <row r="165" spans="1:9" ht="30" customHeight="1" x14ac:dyDescent="0.3">
      <c r="A165" s="56" t="s">
        <v>88</v>
      </c>
      <c r="B165" s="57" t="str">
        <f>'Access and Outreach'!A20</f>
        <v>Community outreach</v>
      </c>
      <c r="C165" s="57" t="str">
        <f>'Access and Outreach'!B20</f>
        <v>The Ombudsman targets community outreach to groups or minorities that might not usually engage with the Ombudsman</v>
      </c>
      <c r="D165" s="73" t="str">
        <f>IF('Access and Outreach'!C20="N/A","N/A",IF(OR('Access and Outreach'!F20=3, 'Access and Outreach'!F20=2), "No", "Yes"))</f>
        <v>Yes</v>
      </c>
      <c r="E165" s="53">
        <f>'Access and Outreach'!D20</f>
        <v>0</v>
      </c>
      <c r="F165" s="45"/>
      <c r="G165" s="45"/>
      <c r="H165" s="45"/>
      <c r="I165" s="45"/>
    </row>
    <row r="166" spans="1:9" ht="30" customHeight="1" x14ac:dyDescent="0.3">
      <c r="A166" s="56" t="s">
        <v>88</v>
      </c>
      <c r="B166" s="57" t="str">
        <f>'Access and Outreach'!A21</f>
        <v>Community outreach</v>
      </c>
      <c r="C166" s="57" t="str">
        <f>'Access and Outreach'!B21</f>
        <v>The Ombudsman has resourcing for outreach activities</v>
      </c>
      <c r="D166" s="73" t="str">
        <f>IF('Access and Outreach'!C21="N/A","N/A",IF(OR('Access and Outreach'!F21=3, 'Access and Outreach'!F21=2), "No", "Yes"))</f>
        <v>Yes</v>
      </c>
      <c r="E166" s="53">
        <f>'Access and Outreach'!D21</f>
        <v>0</v>
      </c>
      <c r="F166" s="45"/>
      <c r="G166" s="45"/>
      <c r="H166" s="45"/>
      <c r="I166" s="45"/>
    </row>
    <row r="167" spans="1:9" ht="30" customHeight="1" x14ac:dyDescent="0.3">
      <c r="A167" s="56" t="s">
        <v>88</v>
      </c>
      <c r="B167" s="57" t="str">
        <f>'Access and Outreach'!A22</f>
        <v>Community outreach</v>
      </c>
      <c r="C167" s="57" t="str">
        <f>'Access and Outreach'!B22</f>
        <v>The Ombudsman is able to measure the effectiveness of outreach activities</v>
      </c>
      <c r="D167" s="73" t="str">
        <f>IF('Access and Outreach'!C22="N/A","N/A",IF(OR('Access and Outreach'!F22=3, 'Access and Outreach'!F22=2), "No", "Yes"))</f>
        <v>Yes</v>
      </c>
      <c r="E167" s="53">
        <f>'Access and Outreach'!D22</f>
        <v>0</v>
      </c>
      <c r="F167" s="45"/>
      <c r="G167" s="45"/>
      <c r="H167" s="45"/>
      <c r="I167" s="45"/>
    </row>
    <row r="168" spans="1:9" ht="30" customHeight="1" x14ac:dyDescent="0.3">
      <c r="A168" s="56" t="s">
        <v>88</v>
      </c>
      <c r="B168" s="57" t="str">
        <f>'Access and Outreach'!A23</f>
        <v>Community outreach</v>
      </c>
      <c r="C168" s="57" t="str">
        <f>'Access and Outreach'!B23</f>
        <v>The Ombudsman provides press releases or interviews to the media</v>
      </c>
      <c r="D168" s="73" t="str">
        <f>IF('Access and Outreach'!C23="N/A","N/A",IF(OR('Access and Outreach'!F23=3, 'Access and Outreach'!F23=2), "No", "Yes"))</f>
        <v>Yes</v>
      </c>
      <c r="E168" s="53">
        <f>'Access and Outreach'!D23</f>
        <v>0</v>
      </c>
      <c r="F168" s="45"/>
      <c r="G168" s="45"/>
      <c r="H168" s="45"/>
      <c r="I168" s="45"/>
    </row>
    <row r="169" spans="1:9" ht="30" customHeight="1" x14ac:dyDescent="0.3">
      <c r="A169" s="56" t="s">
        <v>88</v>
      </c>
      <c r="B169" s="57" t="str">
        <f>'Access and Outreach'!A24</f>
        <v>Agency outreach</v>
      </c>
      <c r="C169" s="57" t="str">
        <f>'Access and Outreach'!B24</f>
        <v>The Ombudsman publishes guidance for public sector agencies</v>
      </c>
      <c r="D169" s="73" t="str">
        <f>IF('Access and Outreach'!C24="N/A","N/A",IF(OR('Access and Outreach'!F24=3, 'Access and Outreach'!F24=2), "No", "Yes"))</f>
        <v>Yes</v>
      </c>
      <c r="E169" s="53">
        <f>'Access and Outreach'!D24</f>
        <v>0</v>
      </c>
      <c r="F169" s="45"/>
      <c r="G169" s="45"/>
      <c r="H169" s="45"/>
      <c r="I169" s="45"/>
    </row>
    <row r="170" spans="1:9" ht="28.8" x14ac:dyDescent="0.3">
      <c r="A170" s="56" t="s">
        <v>88</v>
      </c>
      <c r="B170" s="57" t="str">
        <f>'Access and Outreach'!A25</f>
        <v>Agency outreach</v>
      </c>
      <c r="C170" s="57" t="str">
        <f>'Access and Outreach'!B25</f>
        <v>The Ombudsman provides training to public sector agencies about issues within the Ombudsman’s remit</v>
      </c>
      <c r="D170" s="73" t="str">
        <f>IF('Access and Outreach'!C25="N/A","N/A",IF(OR('Access and Outreach'!F25=3, 'Access and Outreach'!F25=2), "No", "Yes"))</f>
        <v>Yes</v>
      </c>
      <c r="E170" s="53">
        <f>'Access and Outreach'!D25</f>
        <v>0</v>
      </c>
      <c r="F170" s="45"/>
      <c r="G170" s="45"/>
      <c r="H170" s="45"/>
      <c r="I170" s="45"/>
    </row>
    <row r="171" spans="1:9" ht="28.8" x14ac:dyDescent="0.3">
      <c r="A171" s="56" t="s">
        <v>88</v>
      </c>
      <c r="B171" s="57" t="str">
        <f>'Access and Outreach'!A26</f>
        <v>Agency outreach</v>
      </c>
      <c r="C171" s="57" t="str">
        <f>'Access and Outreach'!B26</f>
        <v>The Ombudsman helps agencies to establish or improve their internal complaint handling processes</v>
      </c>
      <c r="D171" s="73" t="str">
        <f>IF('Access and Outreach'!C26="N/A","N/A",IF(OR('Access and Outreach'!F26=3, 'Access and Outreach'!F26=2), "No", "Yes"))</f>
        <v>Yes</v>
      </c>
      <c r="E171" s="53">
        <f>'Access and Outreach'!D26</f>
        <v>0</v>
      </c>
      <c r="F171" s="45"/>
      <c r="G171" s="45"/>
      <c r="H171" s="45"/>
      <c r="I171" s="45"/>
    </row>
    <row r="172" spans="1:9" ht="28.8" x14ac:dyDescent="0.3">
      <c r="A172" s="56" t="s">
        <v>88</v>
      </c>
      <c r="B172" s="57" t="str">
        <f>'Access and Outreach'!A27</f>
        <v>Agency outreach</v>
      </c>
      <c r="C172" s="57" t="str">
        <f>'Access and Outreach'!B27</f>
        <v>The Ombudsman helps agencies to establish or improve their good administration practices</v>
      </c>
      <c r="D172" s="73" t="str">
        <f>IF('Access and Outreach'!C27="N/A","N/A",IF(OR('Access and Outreach'!F27=3, 'Access and Outreach'!F27=2), "No", "Yes"))</f>
        <v>Yes</v>
      </c>
      <c r="E172" s="53">
        <f>'Access and Outreach'!D27</f>
        <v>0</v>
      </c>
      <c r="F172" s="45"/>
      <c r="G172" s="45"/>
      <c r="H172" s="45"/>
      <c r="I172" s="45"/>
    </row>
    <row r="173" spans="1:9" ht="28.8" x14ac:dyDescent="0.3">
      <c r="A173" s="56" t="s">
        <v>88</v>
      </c>
      <c r="B173" s="57" t="str">
        <f>'Access and Outreach'!A28</f>
        <v>Agency outreach</v>
      </c>
      <c r="C173" s="57" t="str">
        <f>'Access and Outreach'!B28</f>
        <v>The Ombudsman proactively builds constructive relationships with public sector agencies</v>
      </c>
      <c r="D173" s="73" t="str">
        <f>IF('Access and Outreach'!C28="N/A","N/A",IF(OR('Access and Outreach'!F28=3, 'Access and Outreach'!F28=2), "No", "Yes"))</f>
        <v>Yes</v>
      </c>
      <c r="E173" s="53">
        <f>'Access and Outreach'!D28</f>
        <v>0</v>
      </c>
      <c r="F173" s="45"/>
      <c r="G173" s="45"/>
      <c r="H173" s="45"/>
      <c r="I173" s="45"/>
    </row>
    <row r="174" spans="1:9" x14ac:dyDescent="0.3">
      <c r="A174" s="56" t="s">
        <v>88</v>
      </c>
      <c r="B174" s="57" t="str">
        <f>'Access and Outreach'!A29</f>
        <v>International networks</v>
      </c>
      <c r="C174" s="57" t="str">
        <f>'Access and Outreach'!B29</f>
        <v>The Ombudsman engages with international Ombudsman networks</v>
      </c>
      <c r="D174" s="73" t="str">
        <f>IF('Access and Outreach'!C29="N/A","N/A",IF(OR('Access and Outreach'!F29=3, 'Access and Outreach'!F29=2), "No", "Yes"))</f>
        <v>Yes</v>
      </c>
      <c r="E174" s="53">
        <f>'Access and Outreach'!D29</f>
        <v>0</v>
      </c>
      <c r="F174" s="45"/>
      <c r="G174" s="45"/>
      <c r="H174" s="45"/>
      <c r="I174" s="45"/>
    </row>
    <row r="175" spans="1:9" ht="28.8" x14ac:dyDescent="0.3">
      <c r="A175" s="56" t="s">
        <v>88</v>
      </c>
      <c r="B175" s="57" t="str">
        <f>'Access and Outreach'!A30</f>
        <v>International networks</v>
      </c>
      <c r="C175" s="57" t="str">
        <f>'Access and Outreach'!B30</f>
        <v>The Ombudsman shares updates and best practice with international Ombudsman networks</v>
      </c>
      <c r="D175" s="73" t="str">
        <f>IF('Access and Outreach'!C30="N/A","N/A",IF(OR('Access and Outreach'!F30=3, 'Access and Outreach'!F30=2), "No", "Yes"))</f>
        <v>Yes</v>
      </c>
      <c r="E175" s="53">
        <f>'Access and Outreach'!D30</f>
        <v>0</v>
      </c>
      <c r="F175" s="45"/>
      <c r="G175" s="45"/>
      <c r="H175" s="45"/>
      <c r="I175" s="45"/>
    </row>
    <row r="176" spans="1:9" x14ac:dyDescent="0.3">
      <c r="A176" s="56" t="s">
        <v>88</v>
      </c>
      <c r="B176" s="57" t="str">
        <f>'Access and Outreach'!A31</f>
        <v>International networks</v>
      </c>
      <c r="C176" s="57" t="str">
        <f>'Access and Outreach'!B31</f>
        <v>The Ombudsman provides presentations to international Ombudsman networks</v>
      </c>
      <c r="D176" s="73" t="str">
        <f>IF('Access and Outreach'!C31="N/A","N/A",IF(OR('Access and Outreach'!F31=3, 'Access and Outreach'!F31=2), "No", "Yes"))</f>
        <v>Yes</v>
      </c>
      <c r="E176" s="53">
        <f>'Access and Outreach'!D31</f>
        <v>0</v>
      </c>
      <c r="F176" s="45"/>
      <c r="G176" s="45"/>
      <c r="H176" s="45"/>
      <c r="I176" s="45"/>
    </row>
    <row r="177" spans="1:9" x14ac:dyDescent="0.3">
      <c r="A177" s="57" t="s">
        <v>88</v>
      </c>
      <c r="B177" s="57" t="str">
        <f>'Access and Outreach'!A32</f>
        <v>International networks</v>
      </c>
      <c r="C177" s="57" t="str">
        <f>'Access and Outreach'!B32</f>
        <v>The Ombudsman leads or contributes to initiatives in some international networks</v>
      </c>
      <c r="D177" s="73" t="str">
        <f>IF('Access and Outreach'!C32="N/A","N/A",IF(OR('Access and Outreach'!F32=3, 'Access and Outreach'!F32=2), "No", "Yes"))</f>
        <v>Yes</v>
      </c>
      <c r="E177" s="53">
        <f>'Access and Outreach'!D32</f>
        <v>0</v>
      </c>
      <c r="F177" s="45"/>
      <c r="G177" s="45"/>
      <c r="H177" s="45"/>
      <c r="I177" s="45"/>
    </row>
  </sheetData>
  <sheetProtection algorithmName="SHA-512" hashValue="ipxJ0oEh9bp7+SRfte51yV5YBvjaZekht/dRLzA2jC+Nzjj4p9RP8ndow+U+a1Ssv7a+kuDm34yOdbOkbrb+Hg==" saltValue="77iq4sSnyiyq+doLP2Ju2A==" spinCount="100000" sheet="1" objects="1" scenarios="1" autoFilter="0"/>
  <protectedRanges>
    <protectedRange sqref="F4:I177" name="Action Plan Cells"/>
  </protectedRanges>
  <autoFilter ref="A3:I177"/>
  <conditionalFormatting sqref="A4:I4">
    <cfRule type="expression" dxfId="173" priority="174">
      <formula>$D$4="No"</formula>
    </cfRule>
  </conditionalFormatting>
  <conditionalFormatting sqref="A5:I5">
    <cfRule type="expression" dxfId="172" priority="173">
      <formula>$D$5="No"</formula>
    </cfRule>
  </conditionalFormatting>
  <conditionalFormatting sqref="A5:I6">
    <cfRule type="expression" dxfId="171" priority="172">
      <formula>$D$6="No"</formula>
    </cfRule>
  </conditionalFormatting>
  <conditionalFormatting sqref="A7:I7">
    <cfRule type="expression" dxfId="170" priority="171">
      <formula>$D$7="No"</formula>
    </cfRule>
  </conditionalFormatting>
  <conditionalFormatting sqref="A8:I8">
    <cfRule type="expression" dxfId="169" priority="170">
      <formula>$D$8="No"</formula>
    </cfRule>
  </conditionalFormatting>
  <conditionalFormatting sqref="A9:I9">
    <cfRule type="expression" dxfId="168" priority="169">
      <formula>$D$9="No"</formula>
    </cfRule>
  </conditionalFormatting>
  <conditionalFormatting sqref="A10:I10">
    <cfRule type="expression" dxfId="167" priority="168">
      <formula>$D$10="No"</formula>
    </cfRule>
  </conditionalFormatting>
  <conditionalFormatting sqref="A11:I11">
    <cfRule type="expression" dxfId="166" priority="167">
      <formula>$D$11="No"</formula>
    </cfRule>
  </conditionalFormatting>
  <conditionalFormatting sqref="A12:I12">
    <cfRule type="expression" dxfId="165" priority="166">
      <formula>$D$12="No"</formula>
    </cfRule>
  </conditionalFormatting>
  <conditionalFormatting sqref="A13:I13">
    <cfRule type="expression" dxfId="164" priority="165">
      <formula>$D$13="No"</formula>
    </cfRule>
  </conditionalFormatting>
  <conditionalFormatting sqref="A14:I14">
    <cfRule type="expression" dxfId="163" priority="164">
      <formula>$D$14="No"</formula>
    </cfRule>
  </conditionalFormatting>
  <conditionalFormatting sqref="A15:I15">
    <cfRule type="expression" dxfId="162" priority="163">
      <formula>$D$15="No"</formula>
    </cfRule>
  </conditionalFormatting>
  <conditionalFormatting sqref="A16:I16">
    <cfRule type="expression" dxfId="161" priority="162">
      <formula>$D$16="No"</formula>
    </cfRule>
  </conditionalFormatting>
  <conditionalFormatting sqref="A17:I17">
    <cfRule type="expression" dxfId="160" priority="161">
      <formula>$D$17="No"</formula>
    </cfRule>
  </conditionalFormatting>
  <conditionalFormatting sqref="A18:I18">
    <cfRule type="expression" dxfId="159" priority="160">
      <formula>$D$18="No"</formula>
    </cfRule>
  </conditionalFormatting>
  <conditionalFormatting sqref="A19:I19">
    <cfRule type="expression" dxfId="158" priority="159">
      <formula>$D$19="No"</formula>
    </cfRule>
  </conditionalFormatting>
  <conditionalFormatting sqref="A20:I20">
    <cfRule type="expression" dxfId="157" priority="158">
      <formula>$D$20="No"</formula>
    </cfRule>
  </conditionalFormatting>
  <conditionalFormatting sqref="A21:I21">
    <cfRule type="expression" dxfId="156" priority="157">
      <formula>$D$21="No"</formula>
    </cfRule>
  </conditionalFormatting>
  <conditionalFormatting sqref="A22:I22">
    <cfRule type="expression" dxfId="155" priority="156">
      <formula>$D$22="No"</formula>
    </cfRule>
  </conditionalFormatting>
  <conditionalFormatting sqref="A23:I23">
    <cfRule type="expression" dxfId="154" priority="155">
      <formula>$D$23="No"</formula>
    </cfRule>
  </conditionalFormatting>
  <conditionalFormatting sqref="A24:I24">
    <cfRule type="expression" dxfId="153" priority="154">
      <formula>$D$24="No"</formula>
    </cfRule>
  </conditionalFormatting>
  <conditionalFormatting sqref="A25:I25">
    <cfRule type="expression" dxfId="152" priority="153">
      <formula>$D$25="No"</formula>
    </cfRule>
  </conditionalFormatting>
  <conditionalFormatting sqref="A26:I26">
    <cfRule type="expression" dxfId="151" priority="152">
      <formula>$D$26="No"</formula>
    </cfRule>
  </conditionalFormatting>
  <conditionalFormatting sqref="A27:I27">
    <cfRule type="expression" dxfId="150" priority="151">
      <formula>$D$27="No"</formula>
    </cfRule>
  </conditionalFormatting>
  <conditionalFormatting sqref="A28:I28">
    <cfRule type="expression" dxfId="149" priority="150">
      <formula>$D$28="No"</formula>
    </cfRule>
  </conditionalFormatting>
  <conditionalFormatting sqref="A29:I29">
    <cfRule type="expression" dxfId="148" priority="149">
      <formula>$D$29="No"</formula>
    </cfRule>
  </conditionalFormatting>
  <conditionalFormatting sqref="A30:I30">
    <cfRule type="expression" dxfId="147" priority="148">
      <formula>$D$30="No"</formula>
    </cfRule>
  </conditionalFormatting>
  <conditionalFormatting sqref="A31:I31">
    <cfRule type="expression" dxfId="146" priority="147">
      <formula>$D$31="No"</formula>
    </cfRule>
  </conditionalFormatting>
  <conditionalFormatting sqref="A32:I32">
    <cfRule type="expression" dxfId="145" priority="146">
      <formula>$D$32="No"</formula>
    </cfRule>
  </conditionalFormatting>
  <conditionalFormatting sqref="A33:I33">
    <cfRule type="expression" dxfId="144" priority="145">
      <formula>$D$33="No"</formula>
    </cfRule>
  </conditionalFormatting>
  <conditionalFormatting sqref="A34:I34">
    <cfRule type="expression" dxfId="143" priority="144">
      <formula>$D$34="No"</formula>
    </cfRule>
  </conditionalFormatting>
  <conditionalFormatting sqref="A35:I35">
    <cfRule type="expression" dxfId="142" priority="143">
      <formula>$D$35="No"</formula>
    </cfRule>
  </conditionalFormatting>
  <conditionalFormatting sqref="A36:I36">
    <cfRule type="expression" dxfId="141" priority="142">
      <formula>$D$36="No"</formula>
    </cfRule>
  </conditionalFormatting>
  <conditionalFormatting sqref="A37:I37">
    <cfRule type="expression" dxfId="140" priority="141">
      <formula>$D$37="No"</formula>
    </cfRule>
  </conditionalFormatting>
  <conditionalFormatting sqref="A38:I38">
    <cfRule type="expression" dxfId="139" priority="140">
      <formula>$D$38="No"</formula>
    </cfRule>
  </conditionalFormatting>
  <conditionalFormatting sqref="A39:I39">
    <cfRule type="expression" dxfId="138" priority="139">
      <formula>$D$39="No"</formula>
    </cfRule>
  </conditionalFormatting>
  <conditionalFormatting sqref="A40:I40">
    <cfRule type="expression" dxfId="137" priority="138">
      <formula>$D$40="No"</formula>
    </cfRule>
  </conditionalFormatting>
  <conditionalFormatting sqref="A41:I41">
    <cfRule type="expression" dxfId="136" priority="137">
      <formula>$D$41="No"</formula>
    </cfRule>
  </conditionalFormatting>
  <conditionalFormatting sqref="A42:I42">
    <cfRule type="expression" dxfId="135" priority="136">
      <formula>$D$42="No"</formula>
    </cfRule>
  </conditionalFormatting>
  <conditionalFormatting sqref="A43:I43">
    <cfRule type="expression" dxfId="134" priority="135">
      <formula>$D$43="No"</formula>
    </cfRule>
  </conditionalFormatting>
  <conditionalFormatting sqref="A44:I44">
    <cfRule type="expression" dxfId="133" priority="134">
      <formula>$D$44="No"</formula>
    </cfRule>
  </conditionalFormatting>
  <conditionalFormatting sqref="A45:I45">
    <cfRule type="expression" dxfId="132" priority="133">
      <formula>$D$45="No"</formula>
    </cfRule>
  </conditionalFormatting>
  <conditionalFormatting sqref="A46:I46">
    <cfRule type="expression" dxfId="131" priority="132">
      <formula>$D$46="No"</formula>
    </cfRule>
  </conditionalFormatting>
  <conditionalFormatting sqref="A47:I47">
    <cfRule type="expression" dxfId="130" priority="131">
      <formula>$D$47="No"</formula>
    </cfRule>
  </conditionalFormatting>
  <conditionalFormatting sqref="A48:I48">
    <cfRule type="expression" dxfId="129" priority="130">
      <formula>$D$48="No"</formula>
    </cfRule>
  </conditionalFormatting>
  <conditionalFormatting sqref="A49:I49">
    <cfRule type="expression" dxfId="128" priority="129">
      <formula>$D$49="No"</formula>
    </cfRule>
  </conditionalFormatting>
  <conditionalFormatting sqref="A50:I50">
    <cfRule type="expression" dxfId="127" priority="128">
      <formula>$D$50="No"</formula>
    </cfRule>
  </conditionalFormatting>
  <conditionalFormatting sqref="A51:I51">
    <cfRule type="expression" dxfId="126" priority="127">
      <formula>$D$51="No"</formula>
    </cfRule>
  </conditionalFormatting>
  <conditionalFormatting sqref="A52:I52">
    <cfRule type="expression" dxfId="125" priority="126">
      <formula>$D$52="No"</formula>
    </cfRule>
  </conditionalFormatting>
  <conditionalFormatting sqref="A53:I53">
    <cfRule type="expression" dxfId="124" priority="125">
      <formula>$D$53="No"</formula>
    </cfRule>
  </conditionalFormatting>
  <conditionalFormatting sqref="A54:I54">
    <cfRule type="expression" dxfId="123" priority="124">
      <formula>$D$54="No"</formula>
    </cfRule>
  </conditionalFormatting>
  <conditionalFormatting sqref="A55:I55">
    <cfRule type="expression" dxfId="122" priority="123">
      <formula>$D$55="No"</formula>
    </cfRule>
  </conditionalFormatting>
  <conditionalFormatting sqref="A56:I56">
    <cfRule type="expression" dxfId="121" priority="122">
      <formula>$D$56="No"</formula>
    </cfRule>
  </conditionalFormatting>
  <conditionalFormatting sqref="A57:I57">
    <cfRule type="expression" dxfId="120" priority="121">
      <formula>$D$57="No"</formula>
    </cfRule>
  </conditionalFormatting>
  <conditionalFormatting sqref="A58:I58">
    <cfRule type="expression" dxfId="119" priority="120">
      <formula>$D$58="No"</formula>
    </cfRule>
  </conditionalFormatting>
  <conditionalFormatting sqref="A59:I59">
    <cfRule type="expression" dxfId="118" priority="119">
      <formula>$D$59="No"</formula>
    </cfRule>
  </conditionalFormatting>
  <conditionalFormatting sqref="A60:I60">
    <cfRule type="expression" dxfId="117" priority="118">
      <formula>$D$60="No"</formula>
    </cfRule>
  </conditionalFormatting>
  <conditionalFormatting sqref="A61:I61">
    <cfRule type="expression" dxfId="116" priority="117">
      <formula>$D$61="No"</formula>
    </cfRule>
  </conditionalFormatting>
  <conditionalFormatting sqref="A62:I62">
    <cfRule type="expression" dxfId="115" priority="116">
      <formula>$D$62="No"</formula>
    </cfRule>
  </conditionalFormatting>
  <conditionalFormatting sqref="A63:I63">
    <cfRule type="expression" dxfId="114" priority="115">
      <formula>$D$63="No"</formula>
    </cfRule>
  </conditionalFormatting>
  <conditionalFormatting sqref="A64:I64">
    <cfRule type="expression" dxfId="113" priority="114">
      <formula>$D$64="No"</formula>
    </cfRule>
  </conditionalFormatting>
  <conditionalFormatting sqref="A65:I65">
    <cfRule type="expression" dxfId="112" priority="113">
      <formula>$D$65="No"</formula>
    </cfRule>
  </conditionalFormatting>
  <conditionalFormatting sqref="A66:I66">
    <cfRule type="expression" dxfId="111" priority="112">
      <formula>$D$66="No"</formula>
    </cfRule>
  </conditionalFormatting>
  <conditionalFormatting sqref="A67:I67">
    <cfRule type="expression" dxfId="110" priority="111">
      <formula>$D$67="No"</formula>
    </cfRule>
  </conditionalFormatting>
  <conditionalFormatting sqref="A68:I68">
    <cfRule type="expression" dxfId="109" priority="110">
      <formula>$D$68="No"</formula>
    </cfRule>
  </conditionalFormatting>
  <conditionalFormatting sqref="A69:I69">
    <cfRule type="expression" dxfId="108" priority="109">
      <formula>$D$69="No"</formula>
    </cfRule>
  </conditionalFormatting>
  <conditionalFormatting sqref="A70:I70">
    <cfRule type="expression" dxfId="107" priority="108">
      <formula>$D$70="No"</formula>
    </cfRule>
  </conditionalFormatting>
  <conditionalFormatting sqref="A71:I71">
    <cfRule type="expression" dxfId="106" priority="107">
      <formula>$D$71="No"</formula>
    </cfRule>
  </conditionalFormatting>
  <conditionalFormatting sqref="A72:I72">
    <cfRule type="expression" dxfId="105" priority="106">
      <formula>$D$72="No"</formula>
    </cfRule>
  </conditionalFormatting>
  <conditionalFormatting sqref="A73:I73">
    <cfRule type="expression" dxfId="104" priority="105">
      <formula>$D$73="No"</formula>
    </cfRule>
  </conditionalFormatting>
  <conditionalFormatting sqref="A74:I74">
    <cfRule type="expression" dxfId="103" priority="104">
      <formula>$D$74="No"</formula>
    </cfRule>
  </conditionalFormatting>
  <conditionalFormatting sqref="A75:I75">
    <cfRule type="expression" dxfId="102" priority="103">
      <formula>$D$75="No"</formula>
    </cfRule>
  </conditionalFormatting>
  <conditionalFormatting sqref="A76:I76">
    <cfRule type="expression" dxfId="101" priority="102">
      <formula>$D$76="No"</formula>
    </cfRule>
  </conditionalFormatting>
  <conditionalFormatting sqref="A77:I77">
    <cfRule type="expression" dxfId="100" priority="101">
      <formula>$D$77="No"</formula>
    </cfRule>
  </conditionalFormatting>
  <conditionalFormatting sqref="A78:I78">
    <cfRule type="expression" dxfId="99" priority="100">
      <formula>$D$78="No"</formula>
    </cfRule>
  </conditionalFormatting>
  <conditionalFormatting sqref="A79:I79">
    <cfRule type="expression" dxfId="98" priority="99">
      <formula>$D$79="No"</formula>
    </cfRule>
  </conditionalFormatting>
  <conditionalFormatting sqref="A80:I80">
    <cfRule type="expression" dxfId="97" priority="98">
      <formula>$D$80="No"</formula>
    </cfRule>
  </conditionalFormatting>
  <conditionalFormatting sqref="A81:I81">
    <cfRule type="expression" dxfId="96" priority="97">
      <formula>$D$81="No"</formula>
    </cfRule>
  </conditionalFormatting>
  <conditionalFormatting sqref="A82:I82">
    <cfRule type="expression" dxfId="95" priority="96">
      <formula>$D$82="No"</formula>
    </cfRule>
  </conditionalFormatting>
  <conditionalFormatting sqref="A83:I83">
    <cfRule type="expression" dxfId="94" priority="95">
      <formula>$D$83="No"</formula>
    </cfRule>
  </conditionalFormatting>
  <conditionalFormatting sqref="A84:I84">
    <cfRule type="expression" dxfId="93" priority="94">
      <formula>$D$84="No"</formula>
    </cfRule>
  </conditionalFormatting>
  <conditionalFormatting sqref="A85:I85">
    <cfRule type="expression" dxfId="92" priority="93">
      <formula>$D$85="No"</formula>
    </cfRule>
  </conditionalFormatting>
  <conditionalFormatting sqref="A86:I86">
    <cfRule type="expression" dxfId="91" priority="92">
      <formula>$D$86="No"</formula>
    </cfRule>
  </conditionalFormatting>
  <conditionalFormatting sqref="A87:I87">
    <cfRule type="expression" dxfId="90" priority="91">
      <formula>$D$87="No"</formula>
    </cfRule>
  </conditionalFormatting>
  <conditionalFormatting sqref="A88:I88">
    <cfRule type="expression" dxfId="89" priority="90">
      <formula>$D$88="No"</formula>
    </cfRule>
  </conditionalFormatting>
  <conditionalFormatting sqref="A89:I89">
    <cfRule type="expression" dxfId="88" priority="89">
      <formula>$D$89="No"</formula>
    </cfRule>
  </conditionalFormatting>
  <conditionalFormatting sqref="A90:I90">
    <cfRule type="expression" dxfId="87" priority="88">
      <formula>$D$90="No"</formula>
    </cfRule>
  </conditionalFormatting>
  <conditionalFormatting sqref="A91:I91">
    <cfRule type="expression" dxfId="86" priority="87">
      <formula>$D$91="No"</formula>
    </cfRule>
  </conditionalFormatting>
  <conditionalFormatting sqref="A92:I92">
    <cfRule type="expression" dxfId="85" priority="86">
      <formula>$D$92="No"</formula>
    </cfRule>
  </conditionalFormatting>
  <conditionalFormatting sqref="A93:I93">
    <cfRule type="expression" dxfId="84" priority="85">
      <formula>$D$93="No"</formula>
    </cfRule>
  </conditionalFormatting>
  <conditionalFormatting sqref="A94:I94">
    <cfRule type="expression" dxfId="83" priority="84">
      <formula>$D$94="No"</formula>
    </cfRule>
  </conditionalFormatting>
  <conditionalFormatting sqref="A95:I95">
    <cfRule type="expression" dxfId="82" priority="83">
      <formula>$D$95="No"</formula>
    </cfRule>
  </conditionalFormatting>
  <conditionalFormatting sqref="A96:I96">
    <cfRule type="expression" dxfId="81" priority="82">
      <formula>$D$96="No"</formula>
    </cfRule>
  </conditionalFormatting>
  <conditionalFormatting sqref="A97:I97">
    <cfRule type="expression" dxfId="80" priority="81">
      <formula>$D$97="No"</formula>
    </cfRule>
  </conditionalFormatting>
  <conditionalFormatting sqref="A98:I98">
    <cfRule type="expression" dxfId="79" priority="80">
      <formula>$D$98="No"</formula>
    </cfRule>
  </conditionalFormatting>
  <conditionalFormatting sqref="A99:I99">
    <cfRule type="expression" dxfId="78" priority="79">
      <formula>$D$99="No"</formula>
    </cfRule>
  </conditionalFormatting>
  <conditionalFormatting sqref="A100:I100">
    <cfRule type="expression" dxfId="77" priority="78">
      <formula>$D$100="No"</formula>
    </cfRule>
  </conditionalFormatting>
  <conditionalFormatting sqref="A101:I101">
    <cfRule type="expression" dxfId="76" priority="77">
      <formula>$D$101="No"</formula>
    </cfRule>
  </conditionalFormatting>
  <conditionalFormatting sqref="A102:I102">
    <cfRule type="expression" dxfId="75" priority="76">
      <formula>$D$102="No"</formula>
    </cfRule>
  </conditionalFormatting>
  <conditionalFormatting sqref="A103:I103">
    <cfRule type="expression" dxfId="74" priority="75">
      <formula>$D$103="No"</formula>
    </cfRule>
  </conditionalFormatting>
  <conditionalFormatting sqref="A104:I104">
    <cfRule type="expression" dxfId="73" priority="74">
      <formula>$D$104="No"</formula>
    </cfRule>
  </conditionalFormatting>
  <conditionalFormatting sqref="A105:I105">
    <cfRule type="expression" dxfId="72" priority="73">
      <formula>$D$105="No"</formula>
    </cfRule>
  </conditionalFormatting>
  <conditionalFormatting sqref="A106:I106">
    <cfRule type="expression" dxfId="71" priority="72">
      <formula>$D$106="No"</formula>
    </cfRule>
  </conditionalFormatting>
  <conditionalFormatting sqref="A107:I107">
    <cfRule type="expression" dxfId="70" priority="71">
      <formula>$D$107="No"</formula>
    </cfRule>
  </conditionalFormatting>
  <conditionalFormatting sqref="A108:I108">
    <cfRule type="expression" dxfId="69" priority="70">
      <formula>$D$108="No"</formula>
    </cfRule>
  </conditionalFormatting>
  <conditionalFormatting sqref="A109:I109">
    <cfRule type="expression" dxfId="68" priority="69">
      <formula>$D$109="No"</formula>
    </cfRule>
  </conditionalFormatting>
  <conditionalFormatting sqref="A110:I110">
    <cfRule type="expression" dxfId="67" priority="68">
      <formula>$D$110="No"</formula>
    </cfRule>
  </conditionalFormatting>
  <conditionalFormatting sqref="A111:I111">
    <cfRule type="expression" dxfId="66" priority="67">
      <formula>$D$111="No"</formula>
    </cfRule>
  </conditionalFormatting>
  <conditionalFormatting sqref="A112:I112">
    <cfRule type="expression" dxfId="65" priority="66">
      <formula>$D$112="No"</formula>
    </cfRule>
  </conditionalFormatting>
  <conditionalFormatting sqref="A113:I113">
    <cfRule type="expression" dxfId="64" priority="65">
      <formula>$D$113="No"</formula>
    </cfRule>
  </conditionalFormatting>
  <conditionalFormatting sqref="A114:I114">
    <cfRule type="expression" dxfId="63" priority="64">
      <formula>$D$114="No"</formula>
    </cfRule>
  </conditionalFormatting>
  <conditionalFormatting sqref="A115:I115">
    <cfRule type="expression" dxfId="62" priority="63">
      <formula>$D$115="No"</formula>
    </cfRule>
  </conditionalFormatting>
  <conditionalFormatting sqref="A116:I116">
    <cfRule type="expression" dxfId="61" priority="62">
      <formula>$D$116="No"</formula>
    </cfRule>
  </conditionalFormatting>
  <conditionalFormatting sqref="A117:I117">
    <cfRule type="expression" dxfId="60" priority="61">
      <formula>$D$117="No"</formula>
    </cfRule>
  </conditionalFormatting>
  <conditionalFormatting sqref="A118:I118">
    <cfRule type="expression" dxfId="59" priority="60">
      <formula>$D$118="No"</formula>
    </cfRule>
  </conditionalFormatting>
  <conditionalFormatting sqref="A119:I119">
    <cfRule type="expression" dxfId="58" priority="59">
      <formula>$D$119="No"</formula>
    </cfRule>
  </conditionalFormatting>
  <conditionalFormatting sqref="A120:I120">
    <cfRule type="expression" dxfId="57" priority="58">
      <formula>$D$120="No"</formula>
    </cfRule>
  </conditionalFormatting>
  <conditionalFormatting sqref="A121:I121">
    <cfRule type="expression" dxfId="56" priority="57">
      <formula>$D$121="No"</formula>
    </cfRule>
  </conditionalFormatting>
  <conditionalFormatting sqref="A122:I122">
    <cfRule type="expression" dxfId="55" priority="56">
      <formula>$D$122="No"</formula>
    </cfRule>
  </conditionalFormatting>
  <conditionalFormatting sqref="A123:I123">
    <cfRule type="expression" dxfId="54" priority="55">
      <formula>$D$123="No"</formula>
    </cfRule>
  </conditionalFormatting>
  <conditionalFormatting sqref="A124:I124">
    <cfRule type="expression" dxfId="53" priority="54">
      <formula>$D$124="No"</formula>
    </cfRule>
  </conditionalFormatting>
  <conditionalFormatting sqref="A125:I125">
    <cfRule type="expression" dxfId="52" priority="53">
      <formula>$D$125="No"</formula>
    </cfRule>
  </conditionalFormatting>
  <conditionalFormatting sqref="A126:I126">
    <cfRule type="expression" dxfId="51" priority="52">
      <formula>$D$126="No"</formula>
    </cfRule>
  </conditionalFormatting>
  <conditionalFormatting sqref="A127:I127">
    <cfRule type="expression" dxfId="50" priority="51">
      <formula>$D$127="No"</formula>
    </cfRule>
  </conditionalFormatting>
  <conditionalFormatting sqref="A128:I128">
    <cfRule type="expression" dxfId="49" priority="50">
      <formula>$D$128="No"</formula>
    </cfRule>
  </conditionalFormatting>
  <conditionalFormatting sqref="A129:I129">
    <cfRule type="expression" dxfId="48" priority="49">
      <formula>$D$129="No"</formula>
    </cfRule>
  </conditionalFormatting>
  <conditionalFormatting sqref="A130:I130">
    <cfRule type="expression" dxfId="47" priority="48">
      <formula>$D$130="No"</formula>
    </cfRule>
  </conditionalFormatting>
  <conditionalFormatting sqref="A131:I131">
    <cfRule type="expression" dxfId="46" priority="47">
      <formula>$D$131="No"</formula>
    </cfRule>
  </conditionalFormatting>
  <conditionalFormatting sqref="A132:I132">
    <cfRule type="expression" dxfId="45" priority="46">
      <formula>$D$132="No"</formula>
    </cfRule>
  </conditionalFormatting>
  <conditionalFormatting sqref="A133:I133">
    <cfRule type="expression" dxfId="44" priority="45">
      <formula>$D$133="No"</formula>
    </cfRule>
  </conditionalFormatting>
  <conditionalFormatting sqref="A134:I134">
    <cfRule type="expression" dxfId="43" priority="44">
      <formula>$D$134="No"</formula>
    </cfRule>
  </conditionalFormatting>
  <conditionalFormatting sqref="A135:I135">
    <cfRule type="expression" dxfId="42" priority="43">
      <formula>$D$135="No"</formula>
    </cfRule>
  </conditionalFormatting>
  <conditionalFormatting sqref="A136:I136">
    <cfRule type="expression" dxfId="41" priority="42">
      <formula>$D$136="No"</formula>
    </cfRule>
  </conditionalFormatting>
  <conditionalFormatting sqref="A137:I137">
    <cfRule type="expression" dxfId="40" priority="41">
      <formula>$D$137="No"</formula>
    </cfRule>
  </conditionalFormatting>
  <conditionalFormatting sqref="A138:I138">
    <cfRule type="expression" dxfId="39" priority="40">
      <formula>$D$138="No"</formula>
    </cfRule>
  </conditionalFormatting>
  <conditionalFormatting sqref="A139:I139">
    <cfRule type="expression" dxfId="38" priority="39">
      <formula>$D$139="No"</formula>
    </cfRule>
  </conditionalFormatting>
  <conditionalFormatting sqref="A140:I140">
    <cfRule type="expression" dxfId="37" priority="38">
      <formula>$D$140="No"</formula>
    </cfRule>
  </conditionalFormatting>
  <conditionalFormatting sqref="A141:I141">
    <cfRule type="expression" dxfId="36" priority="37">
      <formula>$D$141="No"</formula>
    </cfRule>
  </conditionalFormatting>
  <conditionalFormatting sqref="A142:I142">
    <cfRule type="expression" dxfId="35" priority="36">
      <formula>$D$142="No"</formula>
    </cfRule>
  </conditionalFormatting>
  <conditionalFormatting sqref="A143:I143">
    <cfRule type="expression" dxfId="34" priority="35">
      <formula>$D$143="No"</formula>
    </cfRule>
  </conditionalFormatting>
  <conditionalFormatting sqref="A144:I144">
    <cfRule type="expression" dxfId="33" priority="34">
      <formula>$D$144="No"</formula>
    </cfRule>
  </conditionalFormatting>
  <conditionalFormatting sqref="A145:I145">
    <cfRule type="expression" dxfId="32" priority="33">
      <formula>$D$145="No"</formula>
    </cfRule>
  </conditionalFormatting>
  <conditionalFormatting sqref="A146:I146">
    <cfRule type="expression" dxfId="31" priority="32">
      <formula>$D$146="No"</formula>
    </cfRule>
  </conditionalFormatting>
  <conditionalFormatting sqref="A147:I147">
    <cfRule type="expression" dxfId="30" priority="31">
      <formula>$D$147="No"</formula>
    </cfRule>
  </conditionalFormatting>
  <conditionalFormatting sqref="A148:I148">
    <cfRule type="expression" dxfId="29" priority="30">
      <formula>$D$148="No"</formula>
    </cfRule>
  </conditionalFormatting>
  <conditionalFormatting sqref="A149:I149">
    <cfRule type="expression" dxfId="28" priority="29">
      <formula>$D$149="No"</formula>
    </cfRule>
  </conditionalFormatting>
  <conditionalFormatting sqref="A150:I150">
    <cfRule type="expression" dxfId="27" priority="28">
      <formula>$D$150="No"</formula>
    </cfRule>
  </conditionalFormatting>
  <conditionalFormatting sqref="A151:I151">
    <cfRule type="expression" dxfId="26" priority="27">
      <formula>$D$151="No"</formula>
    </cfRule>
  </conditionalFormatting>
  <conditionalFormatting sqref="A152:I152">
    <cfRule type="expression" dxfId="25" priority="26">
      <formula>$D$152="No"</formula>
    </cfRule>
  </conditionalFormatting>
  <conditionalFormatting sqref="A153:I153">
    <cfRule type="expression" dxfId="24" priority="25">
      <formula>$D$153="No"</formula>
    </cfRule>
  </conditionalFormatting>
  <conditionalFormatting sqref="A154:I154">
    <cfRule type="expression" dxfId="23" priority="24">
      <formula>$D$154="No"</formula>
    </cfRule>
  </conditionalFormatting>
  <conditionalFormatting sqref="A155:I155">
    <cfRule type="expression" dxfId="22" priority="23">
      <formula>$D$155="No"</formula>
    </cfRule>
  </conditionalFormatting>
  <conditionalFormatting sqref="A156:I156">
    <cfRule type="expression" dxfId="21" priority="22">
      <formula>$D$156="No"</formula>
    </cfRule>
  </conditionalFormatting>
  <conditionalFormatting sqref="A157:I157">
    <cfRule type="expression" dxfId="20" priority="21">
      <formula>$D$157="No"</formula>
    </cfRule>
  </conditionalFormatting>
  <conditionalFormatting sqref="A158:I158">
    <cfRule type="expression" dxfId="19" priority="20">
      <formula>$D$158="No"</formula>
    </cfRule>
  </conditionalFormatting>
  <conditionalFormatting sqref="A159:I159">
    <cfRule type="expression" dxfId="18" priority="19">
      <formula>$D$159="No"</formula>
    </cfRule>
  </conditionalFormatting>
  <conditionalFormatting sqref="A160:I160">
    <cfRule type="expression" dxfId="17" priority="18">
      <formula>$D$160="No"</formula>
    </cfRule>
  </conditionalFormatting>
  <conditionalFormatting sqref="A161:I161">
    <cfRule type="expression" dxfId="16" priority="17">
      <formula>$D$161="No"</formula>
    </cfRule>
  </conditionalFormatting>
  <conditionalFormatting sqref="A162:I162">
    <cfRule type="expression" dxfId="15" priority="16">
      <formula>$D$162="No"</formula>
    </cfRule>
  </conditionalFormatting>
  <conditionalFormatting sqref="A163:I163">
    <cfRule type="expression" dxfId="14" priority="15">
      <formula>$D$163="No"</formula>
    </cfRule>
  </conditionalFormatting>
  <conditionalFormatting sqref="A164:I164">
    <cfRule type="expression" dxfId="13" priority="14">
      <formula>$D$164="No"</formula>
    </cfRule>
  </conditionalFormatting>
  <conditionalFormatting sqref="A165:I165">
    <cfRule type="expression" dxfId="12" priority="13">
      <formula>$D$165="No"</formula>
    </cfRule>
  </conditionalFormatting>
  <conditionalFormatting sqref="A166:I166">
    <cfRule type="expression" dxfId="11" priority="12">
      <formula>$D$166="No"</formula>
    </cfRule>
  </conditionalFormatting>
  <conditionalFormatting sqref="A167:I167">
    <cfRule type="expression" dxfId="10" priority="11">
      <formula>$D$167="No"</formula>
    </cfRule>
  </conditionalFormatting>
  <conditionalFormatting sqref="A168:I168">
    <cfRule type="expression" dxfId="9" priority="10">
      <formula>$D$168="No"</formula>
    </cfRule>
  </conditionalFormatting>
  <conditionalFormatting sqref="A169:I169">
    <cfRule type="expression" dxfId="8" priority="9">
      <formula>$D$169="No"</formula>
    </cfRule>
  </conditionalFormatting>
  <conditionalFormatting sqref="A170:I170">
    <cfRule type="expression" dxfId="7" priority="8">
      <formula>$D$170="No"</formula>
    </cfRule>
  </conditionalFormatting>
  <conditionalFormatting sqref="A171:I171">
    <cfRule type="expression" dxfId="6" priority="7">
      <formula>$D$171="No"</formula>
    </cfRule>
  </conditionalFormatting>
  <conditionalFormatting sqref="A172:I172">
    <cfRule type="expression" dxfId="5" priority="6">
      <formula>$D$172="No"</formula>
    </cfRule>
  </conditionalFormatting>
  <conditionalFormatting sqref="A173:I173">
    <cfRule type="expression" dxfId="4" priority="5">
      <formula>$D$173="No"</formula>
    </cfRule>
  </conditionalFormatting>
  <conditionalFormatting sqref="A174:I174">
    <cfRule type="expression" dxfId="3" priority="4">
      <formula>$D$174="No"</formula>
    </cfRule>
  </conditionalFormatting>
  <conditionalFormatting sqref="A175:I175">
    <cfRule type="expression" dxfId="2" priority="3">
      <formula>$D$175="No"</formula>
    </cfRule>
  </conditionalFormatting>
  <conditionalFormatting sqref="A176:I176">
    <cfRule type="expression" dxfId="1" priority="2">
      <formula>$D$176="No"</formula>
    </cfRule>
  </conditionalFormatting>
  <conditionalFormatting sqref="A177:I177">
    <cfRule type="expression" dxfId="0" priority="1">
      <formula>$D$177="No"</formula>
    </cfRule>
  </conditionalFormatting>
  <pageMargins left="0.25" right="0.25" top="0.75" bottom="0.75" header="0.3" footer="0.3"/>
  <pageSetup paperSize="9" scale="59"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
  <sheetViews>
    <sheetView showGridLines="0" zoomScaleNormal="100" workbookViewId="0"/>
  </sheetViews>
  <sheetFormatPr defaultRowHeight="14.4" x14ac:dyDescent="0.3"/>
  <cols>
    <col min="1" max="1" width="23.44140625" customWidth="1"/>
    <col min="2" max="2" width="88.88671875" customWidth="1"/>
  </cols>
  <sheetData>
    <row r="1" spans="1:2" ht="46.2" x14ac:dyDescent="0.85">
      <c r="A1" s="47" t="s">
        <v>19</v>
      </c>
    </row>
    <row r="2" spans="1:2" ht="17.399999999999999" x14ac:dyDescent="0.3">
      <c r="A2" s="12" t="s">
        <v>20</v>
      </c>
      <c r="B2" s="12" t="s">
        <v>21</v>
      </c>
    </row>
    <row r="3" spans="1:2" x14ac:dyDescent="0.3">
      <c r="A3" s="60" t="s">
        <v>24</v>
      </c>
      <c r="B3" s="45" t="s">
        <v>348</v>
      </c>
    </row>
    <row r="4" spans="1:2" x14ac:dyDescent="0.3">
      <c r="A4" s="61" t="s">
        <v>25</v>
      </c>
      <c r="B4" s="45" t="s">
        <v>349</v>
      </c>
    </row>
    <row r="5" spans="1:2" x14ac:dyDescent="0.3">
      <c r="A5" s="62" t="s">
        <v>26</v>
      </c>
      <c r="B5" s="45" t="s">
        <v>28</v>
      </c>
    </row>
    <row r="6" spans="1:2" x14ac:dyDescent="0.3">
      <c r="A6" s="63" t="s">
        <v>27</v>
      </c>
      <c r="B6" s="45" t="s">
        <v>30</v>
      </c>
    </row>
    <row r="7" spans="1:2" x14ac:dyDescent="0.3">
      <c r="A7" s="45" t="s">
        <v>326</v>
      </c>
      <c r="B7" s="45" t="s">
        <v>29</v>
      </c>
    </row>
    <row r="8" spans="1:2" ht="28.8" x14ac:dyDescent="0.3">
      <c r="A8" s="60" t="s">
        <v>18</v>
      </c>
      <c r="B8" s="45" t="s">
        <v>68</v>
      </c>
    </row>
    <row r="9" spans="1:2" ht="28.8" x14ac:dyDescent="0.3">
      <c r="A9" s="61" t="s">
        <v>66</v>
      </c>
      <c r="B9" s="45" t="s">
        <v>69</v>
      </c>
    </row>
    <row r="10" spans="1:2" ht="43.2" x14ac:dyDescent="0.3">
      <c r="A10" s="62" t="s">
        <v>67</v>
      </c>
      <c r="B10" s="45" t="s">
        <v>347</v>
      </c>
    </row>
    <row r="11" spans="1:2" x14ac:dyDescent="0.3">
      <c r="A11" s="63" t="s">
        <v>17</v>
      </c>
      <c r="B11" s="45" t="s">
        <v>337</v>
      </c>
    </row>
  </sheetData>
  <sheetProtection algorithmName="SHA-512" hashValue="dxEidiJ2YtFhBDJ22Bdk74CBisSijldZOqrlUunszzIlO91cYTAk9Bw62MhfMNEsnvfW7REQTrNsSHeqGVsq+w==" saltValue="LBi2Tsn3TYpGF5DpVTbgIw==" spinCount="100000" sheet="1" objects="1" scenarios="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2BB673"/>
    <pageSetUpPr autoPageBreaks="0" fitToPage="1"/>
  </sheetPr>
  <dimension ref="A1:H28"/>
  <sheetViews>
    <sheetView showGridLines="0" zoomScale="90" zoomScaleNormal="90" workbookViewId="0">
      <selection activeCell="D2" sqref="D2"/>
    </sheetView>
  </sheetViews>
  <sheetFormatPr defaultRowHeight="14.4" x14ac:dyDescent="0.3"/>
  <cols>
    <col min="1" max="1" width="25.33203125" customWidth="1"/>
    <col min="2" max="2" width="60.6640625" customWidth="1"/>
    <col min="3" max="3" width="25.6640625" style="2" customWidth="1"/>
    <col min="4" max="4" width="90.6640625" style="2" customWidth="1"/>
    <col min="5" max="5" width="60.6640625" style="4" customWidth="1"/>
    <col min="6" max="7" width="12.5546875" hidden="1" customWidth="1"/>
    <col min="8" max="8" width="12.5546875" customWidth="1"/>
  </cols>
  <sheetData>
    <row r="1" spans="1:8" ht="46.2" x14ac:dyDescent="0.85">
      <c r="A1" s="8" t="s">
        <v>33</v>
      </c>
      <c r="E1" s="39" t="str">
        <f>Intro!$A$3</f>
        <v>Agency: &lt;enter your agency name here&gt;</v>
      </c>
      <c r="F1" s="6"/>
      <c r="G1" s="6"/>
      <c r="H1" s="6"/>
    </row>
    <row r="2" spans="1:8" s="84" customFormat="1" ht="30" customHeight="1" x14ac:dyDescent="0.85">
      <c r="A2" s="88"/>
      <c r="B2" s="89"/>
      <c r="C2" s="89"/>
      <c r="D2" s="89"/>
      <c r="E2" s="81" t="str">
        <f>Intro!$A$4</f>
        <v>Date: &lt;enter date here&gt;</v>
      </c>
      <c r="F2" s="59" t="s">
        <v>329</v>
      </c>
      <c r="G2" s="82"/>
      <c r="H2" s="83"/>
    </row>
    <row r="3" spans="1:8" ht="34.5" customHeight="1" x14ac:dyDescent="0.3">
      <c r="A3" s="50" t="s">
        <v>34</v>
      </c>
      <c r="B3" s="51" t="s">
        <v>35</v>
      </c>
      <c r="C3" s="51" t="s">
        <v>11</v>
      </c>
      <c r="D3" s="51" t="s">
        <v>22</v>
      </c>
      <c r="E3" s="52" t="s">
        <v>338</v>
      </c>
      <c r="F3" s="54" t="s">
        <v>36</v>
      </c>
    </row>
    <row r="4" spans="1:8" ht="72" x14ac:dyDescent="0.3">
      <c r="A4" s="18" t="s">
        <v>60</v>
      </c>
      <c r="B4" s="18" t="s">
        <v>37</v>
      </c>
      <c r="C4" s="18"/>
      <c r="D4" s="18"/>
      <c r="E4" s="48" t="s">
        <v>63</v>
      </c>
      <c r="F4" s="1" t="str">
        <f>IF(C4="No",0,IF(C4="Yes",3,IF(C4="Absent",0,IF(C4="Needs significant improvement",1,IF(C4="Good / Needs some improvement",2,IF(C4="Comprehensive",3,IF(C4="No / Never",0,IF(C4="Sometimes / Somewhat",1,IF(C4="Usually / Mostly",2,IF(C4="Always / Regularly",3," "))))))))))</f>
        <v xml:space="preserve"> </v>
      </c>
    </row>
    <row r="5" spans="1:8" ht="72" x14ac:dyDescent="0.3">
      <c r="A5" s="13" t="s">
        <v>60</v>
      </c>
      <c r="B5" s="13" t="s">
        <v>38</v>
      </c>
      <c r="C5" s="13"/>
      <c r="D5" s="13"/>
      <c r="E5" s="49" t="s">
        <v>64</v>
      </c>
      <c r="F5" s="1" t="str">
        <f>IF(C5="No",0,IF(C5="Yes",3,IF(C5="Absent",0,IF(C5="Needs significant improvement",1,IF(C5="Good / Needs some improvement",2,IF(C5="Comprehensive",3,IF(C5="No / Never",0,IF(C5="Sometimes / Somewhat",1,IF(C5="Usually / Mostly",2,IF(C5="Always / Regularly",3," "))))))))))</f>
        <v xml:space="preserve"> </v>
      </c>
    </row>
    <row r="6" spans="1:8" ht="72" x14ac:dyDescent="0.3">
      <c r="A6" s="18" t="s">
        <v>60</v>
      </c>
      <c r="B6" s="18" t="s">
        <v>39</v>
      </c>
      <c r="C6" s="95"/>
      <c r="D6" s="18"/>
      <c r="E6" s="48" t="s">
        <v>63</v>
      </c>
      <c r="F6" s="1" t="str">
        <f>IF(C6="No",0,IF(C6="Yes",3,IF(C6="Absent",0,IF(C6="Needs significant improvement",1,IF(C6="Good / Needs some improvement",2,IF(C6="Comprehensive",3,IF(C6="No / Never",0,IF(C6="Sometimes / Somewhat",1,IF(C6="Usually / Mostly",2,IF(C6="Always / Regularly",3," "))))))))))</f>
        <v xml:space="preserve"> </v>
      </c>
    </row>
    <row r="7" spans="1:8" ht="72" x14ac:dyDescent="0.3">
      <c r="A7" s="13" t="s">
        <v>60</v>
      </c>
      <c r="B7" s="13" t="s">
        <v>40</v>
      </c>
      <c r="C7" s="13"/>
      <c r="D7" s="13"/>
      <c r="E7" s="49" t="s">
        <v>63</v>
      </c>
      <c r="F7" s="1" t="str">
        <f>IF(C7="No",0,IF(C7="Yes",3,IF(C7="Absent",0,IF(C7="Needs significant improvement",1,IF(C7="Good / Needs some improvement",2,IF(C7="Comprehensive",3,IF(C7="No / Never",0,IF(C7="Sometimes / Somewhat",1,IF(C7="Usually / Mostly",2,IF(C7="Always / Regularly",3," "))))))))))</f>
        <v xml:space="preserve"> </v>
      </c>
    </row>
    <row r="8" spans="1:8" x14ac:dyDescent="0.3">
      <c r="A8" s="18" t="s">
        <v>60</v>
      </c>
      <c r="B8" s="18" t="s">
        <v>41</v>
      </c>
      <c r="C8" s="95"/>
      <c r="D8" s="18"/>
      <c r="E8" s="48" t="s">
        <v>70</v>
      </c>
      <c r="F8" s="1" t="str">
        <f t="shared" ref="F8:F26" si="0">IF(C8="No",0,IF(C8="Yes",3,IF(C8="Absent",0,IF(C8="Needs significant improvement",1,IF(C8="Good / Needs some improvement",2,IF(C8="Comprehensive",3,IF(C8="No / Never",0,IF(C8="Sometimes / Somewhat",1,IF(C8="Usually / Mostly",2,IF(C8="Always / Regularly",3," "))))))))))</f>
        <v xml:space="preserve"> </v>
      </c>
    </row>
    <row r="9" spans="1:8" ht="28.8" x14ac:dyDescent="0.3">
      <c r="A9" s="13" t="s">
        <v>61</v>
      </c>
      <c r="B9" s="13" t="s">
        <v>42</v>
      </c>
      <c r="C9" s="13"/>
      <c r="D9" s="13"/>
      <c r="E9" s="49" t="s">
        <v>71</v>
      </c>
      <c r="F9" s="1" t="str">
        <f t="shared" si="0"/>
        <v xml:space="preserve"> </v>
      </c>
    </row>
    <row r="10" spans="1:8" ht="43.2" x14ac:dyDescent="0.3">
      <c r="A10" s="18" t="s">
        <v>61</v>
      </c>
      <c r="B10" s="18" t="s">
        <v>43</v>
      </c>
      <c r="C10" s="95"/>
      <c r="D10" s="18"/>
      <c r="E10" s="48" t="s">
        <v>72</v>
      </c>
      <c r="F10" s="1" t="str">
        <f t="shared" si="0"/>
        <v xml:space="preserve"> </v>
      </c>
    </row>
    <row r="11" spans="1:8" ht="43.2" x14ac:dyDescent="0.3">
      <c r="A11" s="13" t="s">
        <v>61</v>
      </c>
      <c r="B11" s="13" t="s">
        <v>44</v>
      </c>
      <c r="C11" s="13"/>
      <c r="D11" s="13"/>
      <c r="E11" s="48" t="s">
        <v>73</v>
      </c>
      <c r="F11" s="1" t="str">
        <f t="shared" si="0"/>
        <v xml:space="preserve"> </v>
      </c>
    </row>
    <row r="12" spans="1:8" ht="43.2" x14ac:dyDescent="0.3">
      <c r="A12" s="18" t="s">
        <v>61</v>
      </c>
      <c r="B12" s="18" t="s">
        <v>45</v>
      </c>
      <c r="C12" s="95"/>
      <c r="D12" s="18"/>
      <c r="E12" s="48" t="s">
        <v>74</v>
      </c>
      <c r="F12" s="1" t="str">
        <f t="shared" si="0"/>
        <v xml:space="preserve"> </v>
      </c>
    </row>
    <row r="13" spans="1:8" ht="43.2" x14ac:dyDescent="0.3">
      <c r="A13" s="13" t="s">
        <v>61</v>
      </c>
      <c r="B13" s="13" t="s">
        <v>46</v>
      </c>
      <c r="C13" s="13"/>
      <c r="D13" s="13"/>
      <c r="E13" s="49" t="s">
        <v>75</v>
      </c>
      <c r="F13" s="1" t="str">
        <f t="shared" si="0"/>
        <v xml:space="preserve"> </v>
      </c>
    </row>
    <row r="14" spans="1:8" ht="43.2" x14ac:dyDescent="0.3">
      <c r="A14" s="18" t="s">
        <v>61</v>
      </c>
      <c r="B14" s="18" t="s">
        <v>47</v>
      </c>
      <c r="C14" s="95"/>
      <c r="D14" s="18"/>
      <c r="E14" s="48" t="s">
        <v>76</v>
      </c>
      <c r="F14" s="1" t="str">
        <f t="shared" si="0"/>
        <v xml:space="preserve"> </v>
      </c>
    </row>
    <row r="15" spans="1:8" ht="43.2" x14ac:dyDescent="0.3">
      <c r="A15" s="13" t="s">
        <v>61</v>
      </c>
      <c r="B15" s="13" t="s">
        <v>48</v>
      </c>
      <c r="C15" s="13"/>
      <c r="D15" s="13"/>
      <c r="E15" s="49" t="s">
        <v>77</v>
      </c>
      <c r="F15" s="1" t="str">
        <f t="shared" si="0"/>
        <v xml:space="preserve"> </v>
      </c>
    </row>
    <row r="16" spans="1:8" ht="57.6" x14ac:dyDescent="0.3">
      <c r="A16" s="18" t="s">
        <v>61</v>
      </c>
      <c r="B16" s="18" t="s">
        <v>49</v>
      </c>
      <c r="C16" s="95"/>
      <c r="D16" s="18"/>
      <c r="E16" s="48" t="s">
        <v>78</v>
      </c>
      <c r="F16" s="1" t="str">
        <f t="shared" si="0"/>
        <v xml:space="preserve"> </v>
      </c>
    </row>
    <row r="17" spans="1:7" ht="28.8" x14ac:dyDescent="0.3">
      <c r="A17" s="13" t="s">
        <v>61</v>
      </c>
      <c r="B17" s="13" t="s">
        <v>50</v>
      </c>
      <c r="C17" s="13"/>
      <c r="D17" s="13"/>
      <c r="E17" s="49" t="s">
        <v>79</v>
      </c>
      <c r="F17" s="1" t="str">
        <f t="shared" si="0"/>
        <v xml:space="preserve"> </v>
      </c>
    </row>
    <row r="18" spans="1:7" ht="28.8" x14ac:dyDescent="0.3">
      <c r="A18" s="18" t="s">
        <v>61</v>
      </c>
      <c r="B18" s="18" t="s">
        <v>51</v>
      </c>
      <c r="C18" s="95"/>
      <c r="D18" s="18"/>
      <c r="E18" s="48" t="s">
        <v>79</v>
      </c>
      <c r="F18" s="1" t="str">
        <f t="shared" si="0"/>
        <v xml:space="preserve"> </v>
      </c>
    </row>
    <row r="19" spans="1:7" ht="57.6" x14ac:dyDescent="0.3">
      <c r="A19" s="13" t="s">
        <v>62</v>
      </c>
      <c r="B19" s="13" t="s">
        <v>52</v>
      </c>
      <c r="C19" s="13"/>
      <c r="D19" s="13"/>
      <c r="E19" s="49" t="s">
        <v>80</v>
      </c>
      <c r="F19" s="1" t="str">
        <f t="shared" si="0"/>
        <v xml:space="preserve"> </v>
      </c>
    </row>
    <row r="20" spans="1:7" ht="28.8" x14ac:dyDescent="0.3">
      <c r="A20" s="18" t="s">
        <v>62</v>
      </c>
      <c r="B20" s="18" t="s">
        <v>53</v>
      </c>
      <c r="C20" s="95"/>
      <c r="D20" s="18"/>
      <c r="E20" s="48" t="s">
        <v>81</v>
      </c>
      <c r="F20" s="1" t="str">
        <f t="shared" si="0"/>
        <v xml:space="preserve"> </v>
      </c>
    </row>
    <row r="21" spans="1:7" ht="28.8" x14ac:dyDescent="0.3">
      <c r="A21" s="13" t="s">
        <v>62</v>
      </c>
      <c r="B21" s="13" t="s">
        <v>54</v>
      </c>
      <c r="C21" s="13"/>
      <c r="D21" s="13"/>
      <c r="E21" s="49" t="s">
        <v>82</v>
      </c>
      <c r="F21" s="1" t="str">
        <f t="shared" si="0"/>
        <v xml:space="preserve"> </v>
      </c>
    </row>
    <row r="22" spans="1:7" ht="28.8" x14ac:dyDescent="0.3">
      <c r="A22" s="18" t="s">
        <v>62</v>
      </c>
      <c r="B22" s="18" t="s">
        <v>55</v>
      </c>
      <c r="C22" s="95"/>
      <c r="D22" s="18"/>
      <c r="E22" s="48" t="s">
        <v>83</v>
      </c>
      <c r="F22" s="1" t="str">
        <f t="shared" si="0"/>
        <v xml:space="preserve"> </v>
      </c>
    </row>
    <row r="23" spans="1:7" ht="28.8" x14ac:dyDescent="0.3">
      <c r="A23" s="13" t="s">
        <v>62</v>
      </c>
      <c r="B23" s="13" t="s">
        <v>56</v>
      </c>
      <c r="C23" s="13"/>
      <c r="D23" s="13"/>
      <c r="E23" s="49" t="s">
        <v>84</v>
      </c>
      <c r="F23" s="1" t="str">
        <f t="shared" si="0"/>
        <v xml:space="preserve"> </v>
      </c>
    </row>
    <row r="24" spans="1:7" ht="28.8" x14ac:dyDescent="0.3">
      <c r="A24" s="18" t="s">
        <v>62</v>
      </c>
      <c r="B24" s="18" t="s">
        <v>57</v>
      </c>
      <c r="C24" s="95"/>
      <c r="D24" s="18"/>
      <c r="E24" s="48" t="s">
        <v>83</v>
      </c>
      <c r="F24" s="1" t="str">
        <f t="shared" si="0"/>
        <v xml:space="preserve"> </v>
      </c>
    </row>
    <row r="25" spans="1:7" ht="28.8" x14ac:dyDescent="0.3">
      <c r="A25" s="13" t="s">
        <v>62</v>
      </c>
      <c r="B25" s="13" t="s">
        <v>58</v>
      </c>
      <c r="C25" s="13"/>
      <c r="D25" s="13"/>
      <c r="E25" s="49" t="s">
        <v>85</v>
      </c>
      <c r="F25" s="1" t="str">
        <f t="shared" si="0"/>
        <v xml:space="preserve"> </v>
      </c>
    </row>
    <row r="26" spans="1:7" ht="28.8" x14ac:dyDescent="0.3">
      <c r="A26" s="18" t="s">
        <v>62</v>
      </c>
      <c r="B26" s="18" t="s">
        <v>59</v>
      </c>
      <c r="C26" s="95"/>
      <c r="D26" s="18"/>
      <c r="E26" s="48" t="s">
        <v>85</v>
      </c>
      <c r="F26" s="1" t="str">
        <f t="shared" si="0"/>
        <v xml:space="preserve"> </v>
      </c>
    </row>
    <row r="27" spans="1:7" x14ac:dyDescent="0.3">
      <c r="A27" s="6"/>
      <c r="B27" s="6"/>
      <c r="C27" s="5"/>
      <c r="D27" s="5"/>
      <c r="E27" s="16"/>
      <c r="F27" s="1">
        <f>SUM(F4:F26)</f>
        <v>0</v>
      </c>
      <c r="G27" s="10" t="s">
        <v>325</v>
      </c>
    </row>
    <row r="28" spans="1:7" x14ac:dyDescent="0.3">
      <c r="F28" s="1">
        <f>(COUNTIF(F4:F26,"&gt;=0")*3)</f>
        <v>0</v>
      </c>
      <c r="G28" s="10" t="s">
        <v>324</v>
      </c>
    </row>
  </sheetData>
  <sheetProtection algorithmName="SHA-512" hashValue="YebYdvfJJBg5QcOLk+tCcLmnP6MrnlNYrSdm53k0xRQEa7MX4pvtDjllP5lJX7MxB6a9N7lSyTpkpIE5x7zRBg==" saltValue="ouXsfPqL+5GHARHTTP/Pmg==" spinCount="100000" sheet="1" objects="1" scenarios="1" autoFilter="0"/>
  <protectedRanges>
    <protectedRange sqref="C4:D26" name="Answers and Notes"/>
  </protectedRanges>
  <conditionalFormatting sqref="C4:C26">
    <cfRule type="containsText" dxfId="1566" priority="217" operator="containsText" text="Always / Regularly">
      <formula>NOT(ISERROR(SEARCH("Always / Regularly",C4)))</formula>
    </cfRule>
    <cfRule type="containsText" dxfId="1565" priority="218" operator="containsText" text="Usually / Mostly">
      <formula>NOT(ISERROR(SEARCH("Usually / Mostly",C4)))</formula>
    </cfRule>
    <cfRule type="containsText" dxfId="1564" priority="219" operator="containsText" text="Sometimes / Somewhat">
      <formula>NOT(ISERROR(SEARCH("Sometimes / Somewhat",C4)))</formula>
    </cfRule>
    <cfRule type="containsText" dxfId="1563" priority="220" operator="containsText" text="No / Never">
      <formula>NOT(ISERROR(SEARCH("No / Never",C4)))</formula>
    </cfRule>
  </conditionalFormatting>
  <conditionalFormatting sqref="C4">
    <cfRule type="containsText" dxfId="1562" priority="211" operator="containsText" text="No">
      <formula>NOT(ISERROR(SEARCH("No",C4)))</formula>
    </cfRule>
    <cfRule type="containsText" dxfId="1561" priority="212" operator="containsText" text="Yes">
      <formula>NOT(ISERROR(SEARCH("Yes",C4)))</formula>
    </cfRule>
    <cfRule type="containsText" dxfId="1560" priority="213" operator="containsText" text="Comprehensive">
      <formula>NOT(ISERROR(SEARCH("Comprehensive",C4)))</formula>
    </cfRule>
    <cfRule type="containsText" dxfId="1559" priority="214" operator="containsText" text="Good / Needs some improvement">
      <formula>NOT(ISERROR(SEARCH("Good / Needs some improvement",C4)))</formula>
    </cfRule>
    <cfRule type="containsText" dxfId="1558" priority="215" operator="containsText" text="Needs significant improvement">
      <formula>NOT(ISERROR(SEARCH("Needs significant improvement",C4)))</formula>
    </cfRule>
    <cfRule type="containsText" dxfId="1557" priority="216" operator="containsText" text="Absent">
      <formula>NOT(ISERROR(SEARCH("Absent",C4)))</formula>
    </cfRule>
  </conditionalFormatting>
  <conditionalFormatting sqref="C5">
    <cfRule type="containsText" dxfId="1556" priority="205" operator="containsText" text="No">
      <formula>NOT(ISERROR(SEARCH("No",C5)))</formula>
    </cfRule>
    <cfRule type="containsText" dxfId="1555" priority="206" operator="containsText" text="Yes">
      <formula>NOT(ISERROR(SEARCH("Yes",C5)))</formula>
    </cfRule>
    <cfRule type="containsText" dxfId="1554" priority="207" operator="containsText" text="Comprehensive">
      <formula>NOT(ISERROR(SEARCH("Comprehensive",C5)))</formula>
    </cfRule>
    <cfRule type="containsText" dxfId="1553" priority="208" operator="containsText" text="Good / Needs some improvement">
      <formula>NOT(ISERROR(SEARCH("Good / Needs some improvement",C5)))</formula>
    </cfRule>
    <cfRule type="containsText" dxfId="1552" priority="209" operator="containsText" text="Needs significant improvement">
      <formula>NOT(ISERROR(SEARCH("Needs significant improvement",C5)))</formula>
    </cfRule>
    <cfRule type="containsText" dxfId="1551" priority="210" operator="containsText" text="Absent">
      <formula>NOT(ISERROR(SEARCH("Absent",C5)))</formula>
    </cfRule>
  </conditionalFormatting>
  <conditionalFormatting sqref="C6 C22 C8:C12 C14 C16:C18 C20 C24:C26">
    <cfRule type="containsText" dxfId="1550" priority="199" operator="containsText" text="No">
      <formula>NOT(ISERROR(SEARCH("No",C6)))</formula>
    </cfRule>
    <cfRule type="containsText" dxfId="1549" priority="200" operator="containsText" text="Yes">
      <formula>NOT(ISERROR(SEARCH("Yes",C6)))</formula>
    </cfRule>
    <cfRule type="containsText" dxfId="1548" priority="201" operator="containsText" text="Comprehensive">
      <formula>NOT(ISERROR(SEARCH("Comprehensive",C6)))</formula>
    </cfRule>
    <cfRule type="containsText" dxfId="1547" priority="202" operator="containsText" text="Good / Needs some improvement">
      <formula>NOT(ISERROR(SEARCH("Good / Needs some improvement",C6)))</formula>
    </cfRule>
    <cfRule type="containsText" dxfId="1546" priority="203" operator="containsText" text="Needs significant improvement">
      <formula>NOT(ISERROR(SEARCH("Needs significant improvement",C6)))</formula>
    </cfRule>
    <cfRule type="containsText" dxfId="1545" priority="204" operator="containsText" text="Absent">
      <formula>NOT(ISERROR(SEARCH("Absent",C6)))</formula>
    </cfRule>
  </conditionalFormatting>
  <conditionalFormatting sqref="C4:C26">
    <cfRule type="containsText" dxfId="1544" priority="193" operator="containsText" text="No">
      <formula>NOT(ISERROR(SEARCH("No",C4)))</formula>
    </cfRule>
    <cfRule type="containsText" dxfId="1543" priority="194" operator="containsText" text="Yes">
      <formula>NOT(ISERROR(SEARCH("Yes",C4)))</formula>
    </cfRule>
    <cfRule type="containsText" dxfId="1542" priority="195" operator="containsText" text="Comprehensive">
      <formula>NOT(ISERROR(SEARCH("Comprehensive",C4)))</formula>
    </cfRule>
    <cfRule type="containsText" dxfId="1541" priority="196" operator="containsText" text="Good / Needs some improvement">
      <formula>NOT(ISERROR(SEARCH("Good / Needs some improvement",C4)))</formula>
    </cfRule>
    <cfRule type="containsText" dxfId="1540" priority="197" operator="containsText" text="Needs significant improvement">
      <formula>NOT(ISERROR(SEARCH("Needs significant improvement",C4)))</formula>
    </cfRule>
    <cfRule type="containsText" dxfId="1539" priority="198" operator="containsText" text="Absent">
      <formula>NOT(ISERROR(SEARCH("Absent",C4)))</formula>
    </cfRule>
  </conditionalFormatting>
  <conditionalFormatting sqref="C6">
    <cfRule type="containsText" dxfId="1538" priority="187" operator="containsText" text="No">
      <formula>NOT(ISERROR(SEARCH("No",C6)))</formula>
    </cfRule>
    <cfRule type="containsText" dxfId="1537" priority="188" operator="containsText" text="Yes">
      <formula>NOT(ISERROR(SEARCH("Yes",C6)))</formula>
    </cfRule>
    <cfRule type="containsText" dxfId="1536" priority="189" operator="containsText" text="Comprehensive">
      <formula>NOT(ISERROR(SEARCH("Comprehensive",C6)))</formula>
    </cfRule>
    <cfRule type="containsText" dxfId="1535" priority="190" operator="containsText" text="Good / Needs some improvement">
      <formula>NOT(ISERROR(SEARCH("Good / Needs some improvement",C6)))</formula>
    </cfRule>
    <cfRule type="containsText" dxfId="1534" priority="191" operator="containsText" text="Needs significant improvement">
      <formula>NOT(ISERROR(SEARCH("Needs significant improvement",C6)))</formula>
    </cfRule>
    <cfRule type="containsText" dxfId="1533" priority="192" operator="containsText" text="Absent">
      <formula>NOT(ISERROR(SEARCH("Absent",C6)))</formula>
    </cfRule>
  </conditionalFormatting>
  <conditionalFormatting sqref="C10:C12">
    <cfRule type="containsText" dxfId="1532" priority="181" operator="containsText" text="No">
      <formula>NOT(ISERROR(SEARCH("No",C10)))</formula>
    </cfRule>
    <cfRule type="containsText" dxfId="1531" priority="182" operator="containsText" text="Yes">
      <formula>NOT(ISERROR(SEARCH("Yes",C10)))</formula>
    </cfRule>
    <cfRule type="containsText" dxfId="1530" priority="183" operator="containsText" text="Comprehensive">
      <formula>NOT(ISERROR(SEARCH("Comprehensive",C10)))</formula>
    </cfRule>
    <cfRule type="containsText" dxfId="1529" priority="184" operator="containsText" text="Good / Needs some improvement">
      <formula>NOT(ISERROR(SEARCH("Good / Needs some improvement",C10)))</formula>
    </cfRule>
    <cfRule type="containsText" dxfId="1528" priority="185" operator="containsText" text="Needs significant improvement">
      <formula>NOT(ISERROR(SEARCH("Needs significant improvement",C10)))</formula>
    </cfRule>
    <cfRule type="containsText" dxfId="1527" priority="186" operator="containsText" text="Absent">
      <formula>NOT(ISERROR(SEARCH("Absent",C10)))</formula>
    </cfRule>
  </conditionalFormatting>
  <conditionalFormatting sqref="C7">
    <cfRule type="containsText" dxfId="1526" priority="175" operator="containsText" text="No">
      <formula>NOT(ISERROR(SEARCH("No",C7)))</formula>
    </cfRule>
    <cfRule type="containsText" dxfId="1525" priority="176" operator="containsText" text="Yes">
      <formula>NOT(ISERROR(SEARCH("Yes",C7)))</formula>
    </cfRule>
    <cfRule type="containsText" dxfId="1524" priority="177" operator="containsText" text="Comprehensive">
      <formula>NOT(ISERROR(SEARCH("Comprehensive",C7)))</formula>
    </cfRule>
    <cfRule type="containsText" dxfId="1523" priority="178" operator="containsText" text="Good / Needs some improvement">
      <formula>NOT(ISERROR(SEARCH("Good / Needs some improvement",C7)))</formula>
    </cfRule>
    <cfRule type="containsText" dxfId="1522" priority="179" operator="containsText" text="Needs significant improvement">
      <formula>NOT(ISERROR(SEARCH("Needs significant improvement",C7)))</formula>
    </cfRule>
    <cfRule type="containsText" dxfId="1521" priority="180" operator="containsText" text="Absent">
      <formula>NOT(ISERROR(SEARCH("Absent",C7)))</formula>
    </cfRule>
  </conditionalFormatting>
  <conditionalFormatting sqref="C8:C9">
    <cfRule type="containsText" dxfId="1520" priority="169" operator="containsText" text="No">
      <formula>NOT(ISERROR(SEARCH("No",C8)))</formula>
    </cfRule>
    <cfRule type="containsText" dxfId="1519" priority="170" operator="containsText" text="Yes">
      <formula>NOT(ISERROR(SEARCH("Yes",C8)))</formula>
    </cfRule>
    <cfRule type="containsText" dxfId="1518" priority="171" operator="containsText" text="Comprehensive">
      <formula>NOT(ISERROR(SEARCH("Comprehensive",C8)))</formula>
    </cfRule>
    <cfRule type="containsText" dxfId="1517" priority="172" operator="containsText" text="Good / Needs some improvement">
      <formula>NOT(ISERROR(SEARCH("Good / Needs some improvement",C8)))</formula>
    </cfRule>
    <cfRule type="containsText" dxfId="1516" priority="173" operator="containsText" text="Needs significant improvement">
      <formula>NOT(ISERROR(SEARCH("Needs significant improvement",C8)))</formula>
    </cfRule>
    <cfRule type="containsText" dxfId="1515" priority="174" operator="containsText" text="Absent">
      <formula>NOT(ISERROR(SEARCH("Absent",C8)))</formula>
    </cfRule>
  </conditionalFormatting>
  <conditionalFormatting sqref="C13">
    <cfRule type="containsText" dxfId="1514" priority="163" operator="containsText" text="No">
      <formula>NOT(ISERROR(SEARCH("No",C13)))</formula>
    </cfRule>
    <cfRule type="containsText" dxfId="1513" priority="164" operator="containsText" text="Yes">
      <formula>NOT(ISERROR(SEARCH("Yes",C13)))</formula>
    </cfRule>
    <cfRule type="containsText" dxfId="1512" priority="165" operator="containsText" text="Comprehensive">
      <formula>NOT(ISERROR(SEARCH("Comprehensive",C13)))</formula>
    </cfRule>
    <cfRule type="containsText" dxfId="1511" priority="166" operator="containsText" text="Good / Needs some improvement">
      <formula>NOT(ISERROR(SEARCH("Good / Needs some improvement",C13)))</formula>
    </cfRule>
    <cfRule type="containsText" dxfId="1510" priority="167" operator="containsText" text="Needs significant improvement">
      <formula>NOT(ISERROR(SEARCH("Needs significant improvement",C13)))</formula>
    </cfRule>
    <cfRule type="containsText" dxfId="1509" priority="168" operator="containsText" text="Absent">
      <formula>NOT(ISERROR(SEARCH("Absent",C13)))</formula>
    </cfRule>
  </conditionalFormatting>
  <conditionalFormatting sqref="C13">
    <cfRule type="containsText" dxfId="1508" priority="157" operator="containsText" text="No">
      <formula>NOT(ISERROR(SEARCH("No",C13)))</formula>
    </cfRule>
    <cfRule type="containsText" dxfId="1507" priority="158" operator="containsText" text="Yes">
      <formula>NOT(ISERROR(SEARCH("Yes",C13)))</formula>
    </cfRule>
    <cfRule type="containsText" dxfId="1506" priority="159" operator="containsText" text="Comprehensive">
      <formula>NOT(ISERROR(SEARCH("Comprehensive",C13)))</formula>
    </cfRule>
    <cfRule type="containsText" dxfId="1505" priority="160" operator="containsText" text="Good / Needs some improvement">
      <formula>NOT(ISERROR(SEARCH("Good / Needs some improvement",C13)))</formula>
    </cfRule>
    <cfRule type="containsText" dxfId="1504" priority="161" operator="containsText" text="Needs significant improvement">
      <formula>NOT(ISERROR(SEARCH("Needs significant improvement",C13)))</formula>
    </cfRule>
    <cfRule type="containsText" dxfId="1503" priority="162" operator="containsText" text="Absent">
      <formula>NOT(ISERROR(SEARCH("Absent",C13)))</formula>
    </cfRule>
  </conditionalFormatting>
  <conditionalFormatting sqref="C14">
    <cfRule type="containsText" dxfId="1502" priority="151" operator="containsText" text="No">
      <formula>NOT(ISERROR(SEARCH("No",C14)))</formula>
    </cfRule>
    <cfRule type="containsText" dxfId="1501" priority="152" operator="containsText" text="Yes">
      <formula>NOT(ISERROR(SEARCH("Yes",C14)))</formula>
    </cfRule>
    <cfRule type="containsText" dxfId="1500" priority="153" operator="containsText" text="Comprehensive">
      <formula>NOT(ISERROR(SEARCH("Comprehensive",C14)))</formula>
    </cfRule>
    <cfRule type="containsText" dxfId="1499" priority="154" operator="containsText" text="Good / Needs some improvement">
      <formula>NOT(ISERROR(SEARCH("Good / Needs some improvement",C14)))</formula>
    </cfRule>
    <cfRule type="containsText" dxfId="1498" priority="155" operator="containsText" text="Needs significant improvement">
      <formula>NOT(ISERROR(SEARCH("Needs significant improvement",C14)))</formula>
    </cfRule>
    <cfRule type="containsText" dxfId="1497" priority="156" operator="containsText" text="Absent">
      <formula>NOT(ISERROR(SEARCH("Absent",C14)))</formula>
    </cfRule>
  </conditionalFormatting>
  <conditionalFormatting sqref="C14">
    <cfRule type="containsText" dxfId="1496" priority="145" operator="containsText" text="No">
      <formula>NOT(ISERROR(SEARCH("No",C14)))</formula>
    </cfRule>
    <cfRule type="containsText" dxfId="1495" priority="146" operator="containsText" text="Yes">
      <formula>NOT(ISERROR(SEARCH("Yes",C14)))</formula>
    </cfRule>
    <cfRule type="containsText" dxfId="1494" priority="147" operator="containsText" text="Comprehensive">
      <formula>NOT(ISERROR(SEARCH("Comprehensive",C14)))</formula>
    </cfRule>
    <cfRule type="containsText" dxfId="1493" priority="148" operator="containsText" text="Good / Needs some improvement">
      <formula>NOT(ISERROR(SEARCH("Good / Needs some improvement",C14)))</formula>
    </cfRule>
    <cfRule type="containsText" dxfId="1492" priority="149" operator="containsText" text="Needs significant improvement">
      <formula>NOT(ISERROR(SEARCH("Needs significant improvement",C14)))</formula>
    </cfRule>
    <cfRule type="containsText" dxfId="1491" priority="150" operator="containsText" text="Absent">
      <formula>NOT(ISERROR(SEARCH("Absent",C14)))</formula>
    </cfRule>
  </conditionalFormatting>
  <conditionalFormatting sqref="C16">
    <cfRule type="containsText" dxfId="1490" priority="139" operator="containsText" text="No">
      <formula>NOT(ISERROR(SEARCH("No",C16)))</formula>
    </cfRule>
    <cfRule type="containsText" dxfId="1489" priority="140" operator="containsText" text="Yes">
      <formula>NOT(ISERROR(SEARCH("Yes",C16)))</formula>
    </cfRule>
    <cfRule type="containsText" dxfId="1488" priority="141" operator="containsText" text="Comprehensive">
      <formula>NOT(ISERROR(SEARCH("Comprehensive",C16)))</formula>
    </cfRule>
    <cfRule type="containsText" dxfId="1487" priority="142" operator="containsText" text="Good / Needs some improvement">
      <formula>NOT(ISERROR(SEARCH("Good / Needs some improvement",C16)))</formula>
    </cfRule>
    <cfRule type="containsText" dxfId="1486" priority="143" operator="containsText" text="Needs significant improvement">
      <formula>NOT(ISERROR(SEARCH("Needs significant improvement",C16)))</formula>
    </cfRule>
    <cfRule type="containsText" dxfId="1485" priority="144" operator="containsText" text="Absent">
      <formula>NOT(ISERROR(SEARCH("Absent",C16)))</formula>
    </cfRule>
  </conditionalFormatting>
  <conditionalFormatting sqref="C16">
    <cfRule type="containsText" dxfId="1484" priority="133" operator="containsText" text="No">
      <formula>NOT(ISERROR(SEARCH("No",C16)))</formula>
    </cfRule>
    <cfRule type="containsText" dxfId="1483" priority="134" operator="containsText" text="Yes">
      <formula>NOT(ISERROR(SEARCH("Yes",C16)))</formula>
    </cfRule>
    <cfRule type="containsText" dxfId="1482" priority="135" operator="containsText" text="Comprehensive">
      <formula>NOT(ISERROR(SEARCH("Comprehensive",C16)))</formula>
    </cfRule>
    <cfRule type="containsText" dxfId="1481" priority="136" operator="containsText" text="Good / Needs some improvement">
      <formula>NOT(ISERROR(SEARCH("Good / Needs some improvement",C16)))</formula>
    </cfRule>
    <cfRule type="containsText" dxfId="1480" priority="137" operator="containsText" text="Needs significant improvement">
      <formula>NOT(ISERROR(SEARCH("Needs significant improvement",C16)))</formula>
    </cfRule>
    <cfRule type="containsText" dxfId="1479" priority="138" operator="containsText" text="Absent">
      <formula>NOT(ISERROR(SEARCH("Absent",C16)))</formula>
    </cfRule>
  </conditionalFormatting>
  <conditionalFormatting sqref="C15">
    <cfRule type="containsText" dxfId="1478" priority="127" operator="containsText" text="No">
      <formula>NOT(ISERROR(SEARCH("No",C15)))</formula>
    </cfRule>
    <cfRule type="containsText" dxfId="1477" priority="128" operator="containsText" text="Yes">
      <formula>NOT(ISERROR(SEARCH("Yes",C15)))</formula>
    </cfRule>
    <cfRule type="containsText" dxfId="1476" priority="129" operator="containsText" text="Comprehensive">
      <formula>NOT(ISERROR(SEARCH("Comprehensive",C15)))</formula>
    </cfRule>
    <cfRule type="containsText" dxfId="1475" priority="130" operator="containsText" text="Good / Needs some improvement">
      <formula>NOT(ISERROR(SEARCH("Good / Needs some improvement",C15)))</formula>
    </cfRule>
    <cfRule type="containsText" dxfId="1474" priority="131" operator="containsText" text="Needs significant improvement">
      <formula>NOT(ISERROR(SEARCH("Needs significant improvement",C15)))</formula>
    </cfRule>
    <cfRule type="containsText" dxfId="1473" priority="132" operator="containsText" text="Absent">
      <formula>NOT(ISERROR(SEARCH("Absent",C15)))</formula>
    </cfRule>
  </conditionalFormatting>
  <conditionalFormatting sqref="C15">
    <cfRule type="containsText" dxfId="1472" priority="121" operator="containsText" text="No">
      <formula>NOT(ISERROR(SEARCH("No",C15)))</formula>
    </cfRule>
    <cfRule type="containsText" dxfId="1471" priority="122" operator="containsText" text="Yes">
      <formula>NOT(ISERROR(SEARCH("Yes",C15)))</formula>
    </cfRule>
    <cfRule type="containsText" dxfId="1470" priority="123" operator="containsText" text="Comprehensive">
      <formula>NOT(ISERROR(SEARCH("Comprehensive",C15)))</formula>
    </cfRule>
    <cfRule type="containsText" dxfId="1469" priority="124" operator="containsText" text="Good / Needs some improvement">
      <formula>NOT(ISERROR(SEARCH("Good / Needs some improvement",C15)))</formula>
    </cfRule>
    <cfRule type="containsText" dxfId="1468" priority="125" operator="containsText" text="Needs significant improvement">
      <formula>NOT(ISERROR(SEARCH("Needs significant improvement",C15)))</formula>
    </cfRule>
    <cfRule type="containsText" dxfId="1467" priority="126" operator="containsText" text="Absent">
      <formula>NOT(ISERROR(SEARCH("Absent",C15)))</formula>
    </cfRule>
  </conditionalFormatting>
  <conditionalFormatting sqref="C17:C18">
    <cfRule type="containsText" dxfId="1466" priority="115" operator="containsText" text="No">
      <formula>NOT(ISERROR(SEARCH("No",C17)))</formula>
    </cfRule>
    <cfRule type="containsText" dxfId="1465" priority="116" operator="containsText" text="Yes">
      <formula>NOT(ISERROR(SEARCH("Yes",C17)))</formula>
    </cfRule>
    <cfRule type="containsText" dxfId="1464" priority="117" operator="containsText" text="Comprehensive">
      <formula>NOT(ISERROR(SEARCH("Comprehensive",C17)))</formula>
    </cfRule>
    <cfRule type="containsText" dxfId="1463" priority="118" operator="containsText" text="Good / Needs some improvement">
      <formula>NOT(ISERROR(SEARCH("Good / Needs some improvement",C17)))</formula>
    </cfRule>
    <cfRule type="containsText" dxfId="1462" priority="119" operator="containsText" text="Needs significant improvement">
      <formula>NOT(ISERROR(SEARCH("Needs significant improvement",C17)))</formula>
    </cfRule>
    <cfRule type="containsText" dxfId="1461" priority="120" operator="containsText" text="Absent">
      <formula>NOT(ISERROR(SEARCH("Absent",C17)))</formula>
    </cfRule>
  </conditionalFormatting>
  <conditionalFormatting sqref="C19">
    <cfRule type="containsText" dxfId="1460" priority="109" operator="containsText" text="No">
      <formula>NOT(ISERROR(SEARCH("No",C19)))</formula>
    </cfRule>
    <cfRule type="containsText" dxfId="1459" priority="110" operator="containsText" text="Yes">
      <formula>NOT(ISERROR(SEARCH("Yes",C19)))</formula>
    </cfRule>
    <cfRule type="containsText" dxfId="1458" priority="111" operator="containsText" text="Comprehensive">
      <formula>NOT(ISERROR(SEARCH("Comprehensive",C19)))</formula>
    </cfRule>
    <cfRule type="containsText" dxfId="1457" priority="112" operator="containsText" text="Good / Needs some improvement">
      <formula>NOT(ISERROR(SEARCH("Good / Needs some improvement",C19)))</formula>
    </cfRule>
    <cfRule type="containsText" dxfId="1456" priority="113" operator="containsText" text="Needs significant improvement">
      <formula>NOT(ISERROR(SEARCH("Needs significant improvement",C19)))</formula>
    </cfRule>
    <cfRule type="containsText" dxfId="1455" priority="114" operator="containsText" text="Absent">
      <formula>NOT(ISERROR(SEARCH("Absent",C19)))</formula>
    </cfRule>
  </conditionalFormatting>
  <conditionalFormatting sqref="C19">
    <cfRule type="containsText" dxfId="1454" priority="103" operator="containsText" text="No">
      <formula>NOT(ISERROR(SEARCH("No",C19)))</formula>
    </cfRule>
    <cfRule type="containsText" dxfId="1453" priority="104" operator="containsText" text="Yes">
      <formula>NOT(ISERROR(SEARCH("Yes",C19)))</formula>
    </cfRule>
    <cfRule type="containsText" dxfId="1452" priority="105" operator="containsText" text="Comprehensive">
      <formula>NOT(ISERROR(SEARCH("Comprehensive",C19)))</formula>
    </cfRule>
    <cfRule type="containsText" dxfId="1451" priority="106" operator="containsText" text="Good / Needs some improvement">
      <formula>NOT(ISERROR(SEARCH("Good / Needs some improvement",C19)))</formula>
    </cfRule>
    <cfRule type="containsText" dxfId="1450" priority="107" operator="containsText" text="Needs significant improvement">
      <formula>NOT(ISERROR(SEARCH("Needs significant improvement",C19)))</formula>
    </cfRule>
    <cfRule type="containsText" dxfId="1449" priority="108" operator="containsText" text="Absent">
      <formula>NOT(ISERROR(SEARCH("Absent",C19)))</formula>
    </cfRule>
  </conditionalFormatting>
  <conditionalFormatting sqref="C20">
    <cfRule type="containsText" dxfId="1448" priority="97" operator="containsText" text="No">
      <formula>NOT(ISERROR(SEARCH("No",C20)))</formula>
    </cfRule>
    <cfRule type="containsText" dxfId="1447" priority="98" operator="containsText" text="Yes">
      <formula>NOT(ISERROR(SEARCH("Yes",C20)))</formula>
    </cfRule>
    <cfRule type="containsText" dxfId="1446" priority="99" operator="containsText" text="Comprehensive">
      <formula>NOT(ISERROR(SEARCH("Comprehensive",C20)))</formula>
    </cfRule>
    <cfRule type="containsText" dxfId="1445" priority="100" operator="containsText" text="Good / Needs some improvement">
      <formula>NOT(ISERROR(SEARCH("Good / Needs some improvement",C20)))</formula>
    </cfRule>
    <cfRule type="containsText" dxfId="1444" priority="101" operator="containsText" text="Needs significant improvement">
      <formula>NOT(ISERROR(SEARCH("Needs significant improvement",C20)))</formula>
    </cfRule>
    <cfRule type="containsText" dxfId="1443" priority="102" operator="containsText" text="Absent">
      <formula>NOT(ISERROR(SEARCH("Absent",C20)))</formula>
    </cfRule>
  </conditionalFormatting>
  <conditionalFormatting sqref="C20">
    <cfRule type="containsText" dxfId="1442" priority="91" operator="containsText" text="No">
      <formula>NOT(ISERROR(SEARCH("No",C20)))</formula>
    </cfRule>
    <cfRule type="containsText" dxfId="1441" priority="92" operator="containsText" text="Yes">
      <formula>NOT(ISERROR(SEARCH("Yes",C20)))</formula>
    </cfRule>
    <cfRule type="containsText" dxfId="1440" priority="93" operator="containsText" text="Comprehensive">
      <formula>NOT(ISERROR(SEARCH("Comprehensive",C20)))</formula>
    </cfRule>
    <cfRule type="containsText" dxfId="1439" priority="94" operator="containsText" text="Good / Needs some improvement">
      <formula>NOT(ISERROR(SEARCH("Good / Needs some improvement",C20)))</formula>
    </cfRule>
    <cfRule type="containsText" dxfId="1438" priority="95" operator="containsText" text="Needs significant improvement">
      <formula>NOT(ISERROR(SEARCH("Needs significant improvement",C20)))</formula>
    </cfRule>
    <cfRule type="containsText" dxfId="1437" priority="96" operator="containsText" text="Absent">
      <formula>NOT(ISERROR(SEARCH("Absent",C20)))</formula>
    </cfRule>
  </conditionalFormatting>
  <conditionalFormatting sqref="C21">
    <cfRule type="containsText" dxfId="1436" priority="85" operator="containsText" text="No">
      <formula>NOT(ISERROR(SEARCH("No",C21)))</formula>
    </cfRule>
    <cfRule type="containsText" dxfId="1435" priority="86" operator="containsText" text="Yes">
      <formula>NOT(ISERROR(SEARCH("Yes",C21)))</formula>
    </cfRule>
    <cfRule type="containsText" dxfId="1434" priority="87" operator="containsText" text="Comprehensive">
      <formula>NOT(ISERROR(SEARCH("Comprehensive",C21)))</formula>
    </cfRule>
    <cfRule type="containsText" dxfId="1433" priority="88" operator="containsText" text="Good / Needs some improvement">
      <formula>NOT(ISERROR(SEARCH("Good / Needs some improvement",C21)))</formula>
    </cfRule>
    <cfRule type="containsText" dxfId="1432" priority="89" operator="containsText" text="Needs significant improvement">
      <formula>NOT(ISERROR(SEARCH("Needs significant improvement",C21)))</formula>
    </cfRule>
    <cfRule type="containsText" dxfId="1431" priority="90" operator="containsText" text="Absent">
      <formula>NOT(ISERROR(SEARCH("Absent",C21)))</formula>
    </cfRule>
  </conditionalFormatting>
  <conditionalFormatting sqref="C21">
    <cfRule type="containsText" dxfId="1430" priority="79" operator="containsText" text="No">
      <formula>NOT(ISERROR(SEARCH("No",C21)))</formula>
    </cfRule>
    <cfRule type="containsText" dxfId="1429" priority="80" operator="containsText" text="Yes">
      <formula>NOT(ISERROR(SEARCH("Yes",C21)))</formula>
    </cfRule>
    <cfRule type="containsText" dxfId="1428" priority="81" operator="containsText" text="Comprehensive">
      <formula>NOT(ISERROR(SEARCH("Comprehensive",C21)))</formula>
    </cfRule>
    <cfRule type="containsText" dxfId="1427" priority="82" operator="containsText" text="Good / Needs some improvement">
      <formula>NOT(ISERROR(SEARCH("Good / Needs some improvement",C21)))</formula>
    </cfRule>
    <cfRule type="containsText" dxfId="1426" priority="83" operator="containsText" text="Needs significant improvement">
      <formula>NOT(ISERROR(SEARCH("Needs significant improvement",C21)))</formula>
    </cfRule>
    <cfRule type="containsText" dxfId="1425" priority="84" operator="containsText" text="Absent">
      <formula>NOT(ISERROR(SEARCH("Absent",C21)))</formula>
    </cfRule>
  </conditionalFormatting>
  <conditionalFormatting sqref="C21">
    <cfRule type="containsText" dxfId="1424" priority="73" operator="containsText" text="No">
      <formula>NOT(ISERROR(SEARCH("No",C21)))</formula>
    </cfRule>
    <cfRule type="containsText" dxfId="1423" priority="74" operator="containsText" text="Yes">
      <formula>NOT(ISERROR(SEARCH("Yes",C21)))</formula>
    </cfRule>
    <cfRule type="containsText" dxfId="1422" priority="75" operator="containsText" text="Comprehensive">
      <formula>NOT(ISERROR(SEARCH("Comprehensive",C21)))</formula>
    </cfRule>
    <cfRule type="containsText" dxfId="1421" priority="76" operator="containsText" text="Good / Needs some improvement">
      <formula>NOT(ISERROR(SEARCH("Good / Needs some improvement",C21)))</formula>
    </cfRule>
    <cfRule type="containsText" dxfId="1420" priority="77" operator="containsText" text="Needs significant improvement">
      <formula>NOT(ISERROR(SEARCH("Needs significant improvement",C21)))</formula>
    </cfRule>
    <cfRule type="containsText" dxfId="1419" priority="78" operator="containsText" text="Absent">
      <formula>NOT(ISERROR(SEARCH("Absent",C21)))</formula>
    </cfRule>
  </conditionalFormatting>
  <conditionalFormatting sqref="C22">
    <cfRule type="containsText" dxfId="1418" priority="67" operator="containsText" text="No">
      <formula>NOT(ISERROR(SEARCH("No",C22)))</formula>
    </cfRule>
    <cfRule type="containsText" dxfId="1417" priority="68" operator="containsText" text="Yes">
      <formula>NOT(ISERROR(SEARCH("Yes",C22)))</formula>
    </cfRule>
    <cfRule type="containsText" dxfId="1416" priority="69" operator="containsText" text="Comprehensive">
      <formula>NOT(ISERROR(SEARCH("Comprehensive",C22)))</formula>
    </cfRule>
    <cfRule type="containsText" dxfId="1415" priority="70" operator="containsText" text="Good / Needs some improvement">
      <formula>NOT(ISERROR(SEARCH("Good / Needs some improvement",C22)))</formula>
    </cfRule>
    <cfRule type="containsText" dxfId="1414" priority="71" operator="containsText" text="Needs significant improvement">
      <formula>NOT(ISERROR(SEARCH("Needs significant improvement",C22)))</formula>
    </cfRule>
    <cfRule type="containsText" dxfId="1413" priority="72" operator="containsText" text="Absent">
      <formula>NOT(ISERROR(SEARCH("Absent",C22)))</formula>
    </cfRule>
  </conditionalFormatting>
  <conditionalFormatting sqref="C22">
    <cfRule type="containsText" dxfId="1412" priority="61" operator="containsText" text="No">
      <formula>NOT(ISERROR(SEARCH("No",C22)))</formula>
    </cfRule>
    <cfRule type="containsText" dxfId="1411" priority="62" operator="containsText" text="Yes">
      <formula>NOT(ISERROR(SEARCH("Yes",C22)))</formula>
    </cfRule>
    <cfRule type="containsText" dxfId="1410" priority="63" operator="containsText" text="Comprehensive">
      <formula>NOT(ISERROR(SEARCH("Comprehensive",C22)))</formula>
    </cfRule>
    <cfRule type="containsText" dxfId="1409" priority="64" operator="containsText" text="Good / Needs some improvement">
      <formula>NOT(ISERROR(SEARCH("Good / Needs some improvement",C22)))</formula>
    </cfRule>
    <cfRule type="containsText" dxfId="1408" priority="65" operator="containsText" text="Needs significant improvement">
      <formula>NOT(ISERROR(SEARCH("Needs significant improvement",C22)))</formula>
    </cfRule>
    <cfRule type="containsText" dxfId="1407" priority="66" operator="containsText" text="Absent">
      <formula>NOT(ISERROR(SEARCH("Absent",C22)))</formula>
    </cfRule>
  </conditionalFormatting>
  <conditionalFormatting sqref="C22">
    <cfRule type="containsText" dxfId="1406" priority="55" operator="containsText" text="No">
      <formula>NOT(ISERROR(SEARCH("No",C22)))</formula>
    </cfRule>
    <cfRule type="containsText" dxfId="1405" priority="56" operator="containsText" text="Yes">
      <formula>NOT(ISERROR(SEARCH("Yes",C22)))</formula>
    </cfRule>
    <cfRule type="containsText" dxfId="1404" priority="57" operator="containsText" text="Comprehensive">
      <formula>NOT(ISERROR(SEARCH("Comprehensive",C22)))</formula>
    </cfRule>
    <cfRule type="containsText" dxfId="1403" priority="58" operator="containsText" text="Good / Needs some improvement">
      <formula>NOT(ISERROR(SEARCH("Good / Needs some improvement",C22)))</formula>
    </cfRule>
    <cfRule type="containsText" dxfId="1402" priority="59" operator="containsText" text="Needs significant improvement">
      <formula>NOT(ISERROR(SEARCH("Needs significant improvement",C22)))</formula>
    </cfRule>
    <cfRule type="containsText" dxfId="1401" priority="60" operator="containsText" text="Absent">
      <formula>NOT(ISERROR(SEARCH("Absent",C22)))</formula>
    </cfRule>
  </conditionalFormatting>
  <conditionalFormatting sqref="C23">
    <cfRule type="containsText" dxfId="1400" priority="49" operator="containsText" text="No">
      <formula>NOT(ISERROR(SEARCH("No",C23)))</formula>
    </cfRule>
    <cfRule type="containsText" dxfId="1399" priority="50" operator="containsText" text="Yes">
      <formula>NOT(ISERROR(SEARCH("Yes",C23)))</formula>
    </cfRule>
    <cfRule type="containsText" dxfId="1398" priority="51" operator="containsText" text="Comprehensive">
      <formula>NOT(ISERROR(SEARCH("Comprehensive",C23)))</formula>
    </cfRule>
    <cfRule type="containsText" dxfId="1397" priority="52" operator="containsText" text="Good / Needs some improvement">
      <formula>NOT(ISERROR(SEARCH("Good / Needs some improvement",C23)))</formula>
    </cfRule>
    <cfRule type="containsText" dxfId="1396" priority="53" operator="containsText" text="Needs significant improvement">
      <formula>NOT(ISERROR(SEARCH("Needs significant improvement",C23)))</formula>
    </cfRule>
    <cfRule type="containsText" dxfId="1395" priority="54" operator="containsText" text="Absent">
      <formula>NOT(ISERROR(SEARCH("Absent",C23)))</formula>
    </cfRule>
  </conditionalFormatting>
  <conditionalFormatting sqref="C23">
    <cfRule type="containsText" dxfId="1394" priority="43" operator="containsText" text="No">
      <formula>NOT(ISERROR(SEARCH("No",C23)))</formula>
    </cfRule>
    <cfRule type="containsText" dxfId="1393" priority="44" operator="containsText" text="Yes">
      <formula>NOT(ISERROR(SEARCH("Yes",C23)))</formula>
    </cfRule>
    <cfRule type="containsText" dxfId="1392" priority="45" operator="containsText" text="Comprehensive">
      <formula>NOT(ISERROR(SEARCH("Comprehensive",C23)))</formula>
    </cfRule>
    <cfRule type="containsText" dxfId="1391" priority="46" operator="containsText" text="Good / Needs some improvement">
      <formula>NOT(ISERROR(SEARCH("Good / Needs some improvement",C23)))</formula>
    </cfRule>
    <cfRule type="containsText" dxfId="1390" priority="47" operator="containsText" text="Needs significant improvement">
      <formula>NOT(ISERROR(SEARCH("Needs significant improvement",C23)))</formula>
    </cfRule>
    <cfRule type="containsText" dxfId="1389" priority="48" operator="containsText" text="Absent">
      <formula>NOT(ISERROR(SEARCH("Absent",C23)))</formula>
    </cfRule>
  </conditionalFormatting>
  <conditionalFormatting sqref="C23">
    <cfRule type="containsText" dxfId="1388" priority="37" operator="containsText" text="No">
      <formula>NOT(ISERROR(SEARCH("No",C23)))</formula>
    </cfRule>
    <cfRule type="containsText" dxfId="1387" priority="38" operator="containsText" text="Yes">
      <formula>NOT(ISERROR(SEARCH("Yes",C23)))</formula>
    </cfRule>
    <cfRule type="containsText" dxfId="1386" priority="39" operator="containsText" text="Comprehensive">
      <formula>NOT(ISERROR(SEARCH("Comprehensive",C23)))</formula>
    </cfRule>
    <cfRule type="containsText" dxfId="1385" priority="40" operator="containsText" text="Good / Needs some improvement">
      <formula>NOT(ISERROR(SEARCH("Good / Needs some improvement",C23)))</formula>
    </cfRule>
    <cfRule type="containsText" dxfId="1384" priority="41" operator="containsText" text="Needs significant improvement">
      <formula>NOT(ISERROR(SEARCH("Needs significant improvement",C23)))</formula>
    </cfRule>
    <cfRule type="containsText" dxfId="1383" priority="42" operator="containsText" text="Absent">
      <formula>NOT(ISERROR(SEARCH("Absent",C23)))</formula>
    </cfRule>
  </conditionalFormatting>
  <conditionalFormatting sqref="C4:C26">
    <cfRule type="containsText" dxfId="1382" priority="31" operator="containsText" text="No">
      <formula>NOT(ISERROR(SEARCH("No",C4)))</formula>
    </cfRule>
    <cfRule type="containsText" dxfId="1381" priority="32" operator="containsText" text="Yes">
      <formula>NOT(ISERROR(SEARCH("Yes",C4)))</formula>
    </cfRule>
    <cfRule type="containsText" dxfId="1380" priority="33" operator="containsText" text="Comprehensive">
      <formula>NOT(ISERROR(SEARCH("Comprehensive",C4)))</formula>
    </cfRule>
    <cfRule type="containsText" dxfId="1379" priority="34" operator="containsText" text="Good / Needs some improvement">
      <formula>NOT(ISERROR(SEARCH("Good / Needs some improvement",C4)))</formula>
    </cfRule>
    <cfRule type="containsText" dxfId="1378" priority="35" operator="containsText" text="Needs significant improvement">
      <formula>NOT(ISERROR(SEARCH("Needs significant improvement",C4)))</formula>
    </cfRule>
    <cfRule type="containsText" dxfId="1377" priority="36" operator="containsText" text="Absent">
      <formula>NOT(ISERROR(SEARCH("Absent",C4)))</formula>
    </cfRule>
  </conditionalFormatting>
  <conditionalFormatting sqref="C4:C26">
    <cfRule type="containsText" dxfId="1376" priority="25" operator="containsText" text="No">
      <formula>NOT(ISERROR(SEARCH("No",C4)))</formula>
    </cfRule>
    <cfRule type="containsText" dxfId="1375" priority="26" operator="containsText" text="Yes">
      <formula>NOT(ISERROR(SEARCH("Yes",C4)))</formula>
    </cfRule>
    <cfRule type="containsText" dxfId="1374" priority="27" operator="containsText" text="Comprehensive">
      <formula>NOT(ISERROR(SEARCH("Comprehensive",C4)))</formula>
    </cfRule>
    <cfRule type="containsText" dxfId="1373" priority="28" operator="containsText" text="Good / Needs some improvement">
      <formula>NOT(ISERROR(SEARCH("Good / Needs some improvement",C4)))</formula>
    </cfRule>
    <cfRule type="containsText" dxfId="1372" priority="29" operator="containsText" text="Needs significant improvement">
      <formula>NOT(ISERROR(SEARCH("Needs significant improvement",C4)))</formula>
    </cfRule>
    <cfRule type="containsText" dxfId="1371" priority="30" operator="containsText" text="Absent">
      <formula>NOT(ISERROR(SEARCH("Absent",C4)))</formula>
    </cfRule>
  </conditionalFormatting>
  <conditionalFormatting sqref="C4:C26">
    <cfRule type="containsText" dxfId="1370" priority="19" operator="containsText" text="No">
      <formula>NOT(ISERROR(SEARCH("No",C4)))</formula>
    </cfRule>
    <cfRule type="containsText" dxfId="1369" priority="20" operator="containsText" text="Yes">
      <formula>NOT(ISERROR(SEARCH("Yes",C4)))</formula>
    </cfRule>
    <cfRule type="containsText" dxfId="1368" priority="21" operator="containsText" text="Comprehensive">
      <formula>NOT(ISERROR(SEARCH("Comprehensive",C4)))</formula>
    </cfRule>
    <cfRule type="containsText" dxfId="1367" priority="22" operator="containsText" text="Good / Needs some improvement">
      <formula>NOT(ISERROR(SEARCH("Good / Needs some improvement",C4)))</formula>
    </cfRule>
    <cfRule type="containsText" dxfId="1366" priority="23" operator="containsText" text="Needs significant improvement">
      <formula>NOT(ISERROR(SEARCH("Needs significant improvement",C4)))</formula>
    </cfRule>
    <cfRule type="containsText" dxfId="1365" priority="24" operator="containsText" text="Absent">
      <formula>NOT(ISERROR(SEARCH("Absent",C4)))</formula>
    </cfRule>
  </conditionalFormatting>
  <conditionalFormatting sqref="C6">
    <cfRule type="containsText" dxfId="1364" priority="13" operator="containsText" text="No">
      <formula>NOT(ISERROR(SEARCH("No",C6)))</formula>
    </cfRule>
    <cfRule type="containsText" dxfId="1363" priority="14" operator="containsText" text="Yes">
      <formula>NOT(ISERROR(SEARCH("Yes",C6)))</formula>
    </cfRule>
    <cfRule type="containsText" dxfId="1362" priority="15" operator="containsText" text="Comprehensive">
      <formula>NOT(ISERROR(SEARCH("Comprehensive",C6)))</formula>
    </cfRule>
    <cfRule type="containsText" dxfId="1361" priority="16" operator="containsText" text="Good / Needs some improvement">
      <formula>NOT(ISERROR(SEARCH("Good / Needs some improvement",C6)))</formula>
    </cfRule>
    <cfRule type="containsText" dxfId="1360" priority="17" operator="containsText" text="Needs significant improvement">
      <formula>NOT(ISERROR(SEARCH("Needs significant improvement",C6)))</formula>
    </cfRule>
    <cfRule type="containsText" dxfId="1359" priority="18" operator="containsText" text="Absent">
      <formula>NOT(ISERROR(SEARCH("Absent",C6)))</formula>
    </cfRule>
  </conditionalFormatting>
  <conditionalFormatting sqref="C16 C14 C8:C9">
    <cfRule type="containsText" dxfId="1358" priority="7" operator="containsText" text="No">
      <formula>NOT(ISERROR(SEARCH("No",C8)))</formula>
    </cfRule>
    <cfRule type="containsText" dxfId="1357" priority="8" operator="containsText" text="Yes">
      <formula>NOT(ISERROR(SEARCH("Yes",C8)))</formula>
    </cfRule>
    <cfRule type="containsText" dxfId="1356" priority="9" operator="containsText" text="Comprehensive">
      <formula>NOT(ISERROR(SEARCH("Comprehensive",C8)))</formula>
    </cfRule>
    <cfRule type="containsText" dxfId="1355" priority="10" operator="containsText" text="Good / Needs some improvement">
      <formula>NOT(ISERROR(SEARCH("Good / Needs some improvement",C8)))</formula>
    </cfRule>
    <cfRule type="containsText" dxfId="1354" priority="11" operator="containsText" text="Needs significant improvement">
      <formula>NOT(ISERROR(SEARCH("Needs significant improvement",C8)))</formula>
    </cfRule>
    <cfRule type="containsText" dxfId="1353" priority="12" operator="containsText" text="Absent">
      <formula>NOT(ISERROR(SEARCH("Absent",C8)))</formula>
    </cfRule>
  </conditionalFormatting>
  <conditionalFormatting sqref="C23 C20:C21">
    <cfRule type="containsText" dxfId="1352" priority="1" operator="containsText" text="No">
      <formula>NOT(ISERROR(SEARCH("No",C20)))</formula>
    </cfRule>
    <cfRule type="containsText" dxfId="1351" priority="2" operator="containsText" text="Yes">
      <formula>NOT(ISERROR(SEARCH("Yes",C20)))</formula>
    </cfRule>
    <cfRule type="containsText" dxfId="1350" priority="3" operator="containsText" text="Comprehensive">
      <formula>NOT(ISERROR(SEARCH("Comprehensive",C20)))</formula>
    </cfRule>
    <cfRule type="containsText" dxfId="1349" priority="4" operator="containsText" text="Good / Needs some improvement">
      <formula>NOT(ISERROR(SEARCH("Good / Needs some improvement",C20)))</formula>
    </cfRule>
    <cfRule type="containsText" dxfId="1348" priority="5" operator="containsText" text="Needs significant improvement">
      <formula>NOT(ISERROR(SEARCH("Needs significant improvement",C20)))</formula>
    </cfRule>
    <cfRule type="containsText" dxfId="1347" priority="6" operator="containsText" text="Absent">
      <formula>NOT(ISERROR(SEARCH("Absent",C20)))</formula>
    </cfRule>
  </conditionalFormatting>
  <dataValidations count="3">
    <dataValidation type="list" allowBlank="1" showInputMessage="1" showErrorMessage="1" sqref="C10:C13 C15 C17:C19 C22 C24:C26">
      <formula1>"Always / Regularly, Usually / Mostly, Sometimes / Somewhat, No / Never, N/A"</formula1>
    </dataValidation>
    <dataValidation type="list" allowBlank="1" showInputMessage="1" showErrorMessage="1" sqref="C4 C7">
      <formula1>"Comprehensive, Good / Needs some improvement, Needs significant improvement, Absent, N/A"</formula1>
    </dataValidation>
    <dataValidation type="list" allowBlank="1" showInputMessage="1" showErrorMessage="1" sqref="C5:C6 C8:C9 C14 C16 C20:C21 C23">
      <formula1>"Yes, No, N/A"</formula1>
    </dataValidation>
  </dataValidations>
  <pageMargins left="0.25" right="0.25" top="0.75" bottom="0.75" header="0.3" footer="0.3"/>
  <pageSetup paperSize="9" scale="59" fitToHeight="0" orientation="landscape" horizontalDpi="200" verticalDpi="200"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2BB673"/>
    <pageSetUpPr autoPageBreaks="0" fitToPage="1"/>
  </sheetPr>
  <dimension ref="A1:G30"/>
  <sheetViews>
    <sheetView showGridLines="0" zoomScale="90" zoomScaleNormal="90" workbookViewId="0">
      <selection activeCell="D12" sqref="D12"/>
    </sheetView>
  </sheetViews>
  <sheetFormatPr defaultRowHeight="14.4" x14ac:dyDescent="0.3"/>
  <cols>
    <col min="1" max="1" width="25.33203125" customWidth="1"/>
    <col min="2" max="2" width="60.6640625" customWidth="1"/>
    <col min="3" max="3" width="25.6640625" customWidth="1"/>
    <col min="4" max="4" width="90.6640625" customWidth="1"/>
    <col min="5" max="5" width="60.6640625" style="3" customWidth="1"/>
    <col min="6" max="6" width="24.109375" hidden="1" customWidth="1"/>
    <col min="7" max="7" width="0" hidden="1" customWidth="1"/>
  </cols>
  <sheetData>
    <row r="1" spans="1:6" ht="46.2" x14ac:dyDescent="0.3">
      <c r="A1" s="64" t="s">
        <v>86</v>
      </c>
      <c r="B1" s="9"/>
      <c r="C1" s="9"/>
      <c r="D1" s="9"/>
      <c r="E1" s="39" t="str">
        <f>Intro!$A$3</f>
        <v>Agency: &lt;enter your agency name here&gt;</v>
      </c>
      <c r="F1" s="10"/>
    </row>
    <row r="2" spans="1:6" ht="28.8" x14ac:dyDescent="0.3">
      <c r="A2" s="85"/>
      <c r="B2" s="86"/>
      <c r="C2" s="86"/>
      <c r="D2" s="86"/>
      <c r="E2" s="81" t="str">
        <f>Intro!$A$4</f>
        <v>Date: &lt;enter date here&gt;</v>
      </c>
      <c r="F2" s="59" t="s">
        <v>65</v>
      </c>
    </row>
    <row r="3" spans="1:6" ht="34.799999999999997" x14ac:dyDescent="0.3">
      <c r="A3" s="50" t="s">
        <v>34</v>
      </c>
      <c r="B3" s="51" t="s">
        <v>35</v>
      </c>
      <c r="C3" s="51" t="s">
        <v>11</v>
      </c>
      <c r="D3" s="51" t="s">
        <v>22</v>
      </c>
      <c r="E3" s="52" t="s">
        <v>338</v>
      </c>
      <c r="F3" s="9" t="s">
        <v>36</v>
      </c>
    </row>
    <row r="4" spans="1:6" ht="43.2" x14ac:dyDescent="0.3">
      <c r="A4" s="65" t="s">
        <v>93</v>
      </c>
      <c r="B4" s="18" t="s">
        <v>94</v>
      </c>
      <c r="C4" s="95"/>
      <c r="D4" s="18"/>
      <c r="E4" s="48" t="s">
        <v>263</v>
      </c>
      <c r="F4" s="1" t="str">
        <f t="shared" ref="F4:F28" si="0">IF(C4="No",0,IF(C4="Yes",3,IF(C4="Absent",0,IF(C4="Needs significant improvement",1,IF(C4="Good / Needs some improvement",2,IF(C4="Comprehensive",3,IF(C4="No / Never",0,IF(C4="Sometimes / Somewhat",1,IF(C4="Usually / Mostly",2,IF(C4="Always / Regularly",3," "))))))))))</f>
        <v xml:space="preserve"> </v>
      </c>
    </row>
    <row r="5" spans="1:6" ht="43.2" x14ac:dyDescent="0.3">
      <c r="A5" s="66" t="s">
        <v>93</v>
      </c>
      <c r="B5" s="13" t="s">
        <v>95</v>
      </c>
      <c r="C5" s="13"/>
      <c r="D5" s="13"/>
      <c r="E5" s="49" t="s">
        <v>263</v>
      </c>
      <c r="F5" s="1" t="str">
        <f t="shared" si="0"/>
        <v xml:space="preserve"> </v>
      </c>
    </row>
    <row r="6" spans="1:6" ht="28.8" x14ac:dyDescent="0.3">
      <c r="A6" s="65" t="s">
        <v>93</v>
      </c>
      <c r="B6" s="18" t="s">
        <v>96</v>
      </c>
      <c r="C6" s="95"/>
      <c r="D6" s="18"/>
      <c r="E6" s="48" t="s">
        <v>265</v>
      </c>
      <c r="F6" s="1" t="str">
        <f t="shared" si="0"/>
        <v xml:space="preserve"> </v>
      </c>
    </row>
    <row r="7" spans="1:6" ht="28.8" x14ac:dyDescent="0.3">
      <c r="A7" s="66" t="s">
        <v>93</v>
      </c>
      <c r="B7" s="13" t="s">
        <v>97</v>
      </c>
      <c r="C7" s="13"/>
      <c r="D7" s="13"/>
      <c r="E7" s="49" t="s">
        <v>266</v>
      </c>
      <c r="F7" s="1" t="str">
        <f t="shared" si="0"/>
        <v xml:space="preserve"> </v>
      </c>
    </row>
    <row r="8" spans="1:6" ht="28.8" x14ac:dyDescent="0.3">
      <c r="A8" s="65" t="s">
        <v>93</v>
      </c>
      <c r="B8" s="18" t="s">
        <v>98</v>
      </c>
      <c r="C8" s="95"/>
      <c r="D8" s="18"/>
      <c r="E8" s="48" t="s">
        <v>266</v>
      </c>
      <c r="F8" s="1" t="str">
        <f t="shared" si="0"/>
        <v xml:space="preserve"> </v>
      </c>
    </row>
    <row r="9" spans="1:6" ht="43.2" x14ac:dyDescent="0.3">
      <c r="A9" s="66" t="s">
        <v>93</v>
      </c>
      <c r="B9" s="13" t="s">
        <v>99</v>
      </c>
      <c r="C9" s="13"/>
      <c r="D9" s="13"/>
      <c r="E9" s="49" t="s">
        <v>267</v>
      </c>
      <c r="F9" s="1" t="str">
        <f t="shared" si="0"/>
        <v xml:space="preserve"> </v>
      </c>
    </row>
    <row r="10" spans="1:6" ht="43.2" x14ac:dyDescent="0.3">
      <c r="A10" s="65" t="s">
        <v>93</v>
      </c>
      <c r="B10" s="18" t="s">
        <v>100</v>
      </c>
      <c r="C10" s="95"/>
      <c r="D10" s="18"/>
      <c r="E10" s="48" t="s">
        <v>267</v>
      </c>
      <c r="F10" s="1" t="str">
        <f t="shared" si="0"/>
        <v xml:space="preserve"> </v>
      </c>
    </row>
    <row r="11" spans="1:6" x14ac:dyDescent="0.3">
      <c r="A11" s="66" t="s">
        <v>93</v>
      </c>
      <c r="B11" s="13" t="s">
        <v>101</v>
      </c>
      <c r="C11" s="13"/>
      <c r="D11" s="13"/>
      <c r="E11" s="49"/>
      <c r="F11" s="1" t="str">
        <f t="shared" si="0"/>
        <v xml:space="preserve"> </v>
      </c>
    </row>
    <row r="12" spans="1:6" ht="28.8" x14ac:dyDescent="0.3">
      <c r="A12" s="65" t="s">
        <v>93</v>
      </c>
      <c r="B12" s="18" t="s">
        <v>102</v>
      </c>
      <c r="C12" s="95"/>
      <c r="D12" s="18"/>
      <c r="E12" s="48" t="s">
        <v>268</v>
      </c>
      <c r="F12" s="1" t="str">
        <f t="shared" si="0"/>
        <v xml:space="preserve"> </v>
      </c>
    </row>
    <row r="13" spans="1:6" ht="57.6" x14ac:dyDescent="0.3">
      <c r="A13" s="66" t="s">
        <v>93</v>
      </c>
      <c r="B13" s="13" t="s">
        <v>103</v>
      </c>
      <c r="C13" s="13"/>
      <c r="D13" s="13"/>
      <c r="E13" s="49" t="s">
        <v>269</v>
      </c>
      <c r="F13" s="1" t="str">
        <f t="shared" si="0"/>
        <v xml:space="preserve"> </v>
      </c>
    </row>
    <row r="14" spans="1:6" ht="43.2" x14ac:dyDescent="0.3">
      <c r="A14" s="65" t="s">
        <v>93</v>
      </c>
      <c r="B14" s="18" t="s">
        <v>104</v>
      </c>
      <c r="C14" s="95"/>
      <c r="D14" s="18"/>
      <c r="E14" s="48" t="s">
        <v>267</v>
      </c>
      <c r="F14" s="1" t="str">
        <f t="shared" si="0"/>
        <v xml:space="preserve"> </v>
      </c>
    </row>
    <row r="15" spans="1:6" x14ac:dyDescent="0.3">
      <c r="A15" s="66" t="s">
        <v>93</v>
      </c>
      <c r="B15" s="13" t="s">
        <v>105</v>
      </c>
      <c r="C15" s="13"/>
      <c r="D15" s="13"/>
      <c r="E15" s="49" t="s">
        <v>264</v>
      </c>
      <c r="F15" s="1" t="str">
        <f t="shared" si="0"/>
        <v xml:space="preserve"> </v>
      </c>
    </row>
    <row r="16" spans="1:6" ht="43.2" x14ac:dyDescent="0.3">
      <c r="A16" s="65" t="s">
        <v>93</v>
      </c>
      <c r="B16" s="18" t="s">
        <v>106</v>
      </c>
      <c r="C16" s="95"/>
      <c r="D16" s="18"/>
      <c r="E16" s="48" t="s">
        <v>267</v>
      </c>
      <c r="F16" s="1" t="str">
        <f t="shared" si="0"/>
        <v xml:space="preserve"> </v>
      </c>
    </row>
    <row r="17" spans="1:7" ht="43.2" x14ac:dyDescent="0.3">
      <c r="A17" s="66" t="s">
        <v>93</v>
      </c>
      <c r="B17" s="13" t="s">
        <v>107</v>
      </c>
      <c r="C17" s="13"/>
      <c r="D17" s="13"/>
      <c r="E17" s="49" t="s">
        <v>270</v>
      </c>
      <c r="F17" s="1" t="str">
        <f t="shared" si="0"/>
        <v xml:space="preserve"> </v>
      </c>
    </row>
    <row r="18" spans="1:7" ht="28.8" x14ac:dyDescent="0.3">
      <c r="A18" s="65" t="s">
        <v>93</v>
      </c>
      <c r="B18" s="18" t="s">
        <v>108</v>
      </c>
      <c r="C18" s="95"/>
      <c r="D18" s="18"/>
      <c r="E18" s="48" t="s">
        <v>271</v>
      </c>
      <c r="F18" s="1" t="str">
        <f t="shared" si="0"/>
        <v xml:space="preserve"> </v>
      </c>
    </row>
    <row r="19" spans="1:7" ht="57.6" x14ac:dyDescent="0.3">
      <c r="A19" s="66" t="s">
        <v>93</v>
      </c>
      <c r="B19" s="13" t="s">
        <v>109</v>
      </c>
      <c r="C19" s="13"/>
      <c r="D19" s="13"/>
      <c r="E19" s="49" t="s">
        <v>272</v>
      </c>
      <c r="F19" s="1" t="str">
        <f t="shared" si="0"/>
        <v xml:space="preserve"> </v>
      </c>
    </row>
    <row r="20" spans="1:7" x14ac:dyDescent="0.3">
      <c r="A20" s="65" t="s">
        <v>93</v>
      </c>
      <c r="B20" s="18" t="s">
        <v>110</v>
      </c>
      <c r="C20" s="95"/>
      <c r="D20" s="18"/>
      <c r="E20" s="48"/>
      <c r="F20" s="1" t="str">
        <f t="shared" si="0"/>
        <v xml:space="preserve"> </v>
      </c>
    </row>
    <row r="21" spans="1:7" ht="43.2" x14ac:dyDescent="0.3">
      <c r="A21" s="66" t="s">
        <v>93</v>
      </c>
      <c r="B21" s="13" t="s">
        <v>111</v>
      </c>
      <c r="C21" s="13"/>
      <c r="D21" s="13"/>
      <c r="E21" s="49" t="s">
        <v>272</v>
      </c>
      <c r="F21" s="1" t="str">
        <f t="shared" si="0"/>
        <v xml:space="preserve"> </v>
      </c>
    </row>
    <row r="22" spans="1:7" ht="43.2" x14ac:dyDescent="0.3">
      <c r="A22" s="65" t="s">
        <v>93</v>
      </c>
      <c r="B22" s="18" t="s">
        <v>112</v>
      </c>
      <c r="C22" s="95"/>
      <c r="D22" s="18"/>
      <c r="E22" s="48" t="s">
        <v>271</v>
      </c>
      <c r="F22" s="1" t="str">
        <f t="shared" si="0"/>
        <v xml:space="preserve"> </v>
      </c>
    </row>
    <row r="23" spans="1:7" ht="43.2" x14ac:dyDescent="0.3">
      <c r="A23" s="66" t="s">
        <v>93</v>
      </c>
      <c r="B23" s="13" t="s">
        <v>113</v>
      </c>
      <c r="C23" s="13"/>
      <c r="D23" s="13"/>
      <c r="E23" s="49" t="s">
        <v>268</v>
      </c>
      <c r="F23" s="1" t="str">
        <f t="shared" si="0"/>
        <v xml:space="preserve"> </v>
      </c>
    </row>
    <row r="24" spans="1:7" ht="28.8" x14ac:dyDescent="0.3">
      <c r="A24" s="40" t="s">
        <v>93</v>
      </c>
      <c r="B24" s="67" t="s">
        <v>114</v>
      </c>
      <c r="C24" s="95"/>
      <c r="D24" s="67"/>
      <c r="E24" s="68" t="s">
        <v>273</v>
      </c>
      <c r="F24" s="1" t="str">
        <f t="shared" si="0"/>
        <v xml:space="preserve"> </v>
      </c>
    </row>
    <row r="25" spans="1:7" ht="28.8" x14ac:dyDescent="0.3">
      <c r="A25" s="66" t="s">
        <v>115</v>
      </c>
      <c r="B25" s="13" t="s">
        <v>116</v>
      </c>
      <c r="C25" s="13"/>
      <c r="D25" s="13"/>
      <c r="E25" s="49" t="s">
        <v>275</v>
      </c>
      <c r="F25" s="1" t="str">
        <f t="shared" si="0"/>
        <v xml:space="preserve"> </v>
      </c>
    </row>
    <row r="26" spans="1:7" ht="28.8" x14ac:dyDescent="0.3">
      <c r="A26" s="40" t="s">
        <v>115</v>
      </c>
      <c r="B26" s="67" t="s">
        <v>117</v>
      </c>
      <c r="C26" s="95"/>
      <c r="D26" s="67"/>
      <c r="E26" s="68" t="s">
        <v>276</v>
      </c>
      <c r="F26" s="1" t="str">
        <f t="shared" si="0"/>
        <v xml:space="preserve"> </v>
      </c>
    </row>
    <row r="27" spans="1:7" ht="28.8" x14ac:dyDescent="0.3">
      <c r="A27" s="66" t="s">
        <v>115</v>
      </c>
      <c r="B27" s="13" t="s">
        <v>118</v>
      </c>
      <c r="C27" s="13"/>
      <c r="D27" s="13"/>
      <c r="E27" s="49" t="s">
        <v>274</v>
      </c>
      <c r="F27" s="1" t="str">
        <f t="shared" si="0"/>
        <v xml:space="preserve"> </v>
      </c>
    </row>
    <row r="28" spans="1:7" ht="57.6" x14ac:dyDescent="0.3">
      <c r="A28" s="40" t="s">
        <v>119</v>
      </c>
      <c r="B28" s="67" t="s">
        <v>346</v>
      </c>
      <c r="C28" s="95"/>
      <c r="D28" s="67"/>
      <c r="E28" s="68" t="s">
        <v>277</v>
      </c>
      <c r="F28" s="1" t="str">
        <f t="shared" si="0"/>
        <v xml:space="preserve"> </v>
      </c>
    </row>
    <row r="29" spans="1:7" x14ac:dyDescent="0.3">
      <c r="A29" s="6"/>
      <c r="B29" s="6"/>
      <c r="C29" s="6"/>
      <c r="D29" s="6"/>
      <c r="E29" s="46"/>
      <c r="F29" s="69">
        <f>SUM(F4:F28)</f>
        <v>0</v>
      </c>
      <c r="G29" s="10" t="s">
        <v>325</v>
      </c>
    </row>
    <row r="30" spans="1:7" x14ac:dyDescent="0.3">
      <c r="F30" s="1">
        <f>(COUNTIF(F4:F28,"&gt;=0")*3)</f>
        <v>0</v>
      </c>
      <c r="G30" s="10" t="s">
        <v>324</v>
      </c>
    </row>
  </sheetData>
  <sheetProtection algorithmName="SHA-512" hashValue="Ih3frYZQOW7JPs+YtGd7HfSPE6uUUdR45NCHNWVhBP/UINJcdGfCoOSyWy3iXvEXvRbh+aTuoZOXq18wwWjsew==" saltValue="nPiUeZb+Pc8ZvkUv7ZBt8g==" spinCount="100000" sheet="1" objects="1" scenarios="1" autoFilter="0"/>
  <protectedRanges>
    <protectedRange sqref="C4:D28" name="Answers and Notes"/>
  </protectedRanges>
  <conditionalFormatting sqref="C15:C23">
    <cfRule type="containsText" dxfId="1337" priority="331" operator="containsText" text="No">
      <formula>NOT(ISERROR(SEARCH("No",C15)))</formula>
    </cfRule>
    <cfRule type="containsText" dxfId="1336" priority="332" operator="containsText" text="Yes">
      <formula>NOT(ISERROR(SEARCH("Yes",C15)))</formula>
    </cfRule>
    <cfRule type="containsText" dxfId="1335" priority="333" operator="containsText" text="Comprehensive">
      <formula>NOT(ISERROR(SEARCH("Comprehensive",C15)))</formula>
    </cfRule>
    <cfRule type="containsText" dxfId="1334" priority="334" operator="containsText" text="Good / Needs some improvement">
      <formula>NOT(ISERROR(SEARCH("Good / Needs some improvement",C15)))</formula>
    </cfRule>
    <cfRule type="containsText" dxfId="1333" priority="335" operator="containsText" text="Needs significant improvement">
      <formula>NOT(ISERROR(SEARCH("Needs significant improvement",C15)))</formula>
    </cfRule>
    <cfRule type="containsText" dxfId="1332" priority="336" operator="containsText" text="Absent">
      <formula>NOT(ISERROR(SEARCH("Absent",C15)))</formula>
    </cfRule>
  </conditionalFormatting>
  <conditionalFormatting sqref="C15 C17 C21 C23">
    <cfRule type="containsText" dxfId="1331" priority="325" operator="containsText" text="No">
      <formula>NOT(ISERROR(SEARCH("No",C15)))</formula>
    </cfRule>
    <cfRule type="containsText" dxfId="1330" priority="326" operator="containsText" text="Yes">
      <formula>NOT(ISERROR(SEARCH("Yes",C15)))</formula>
    </cfRule>
    <cfRule type="containsText" dxfId="1329" priority="327" operator="containsText" text="Comprehensive">
      <formula>NOT(ISERROR(SEARCH("Comprehensive",C15)))</formula>
    </cfRule>
    <cfRule type="containsText" dxfId="1328" priority="328" operator="containsText" text="Good / Needs some improvement">
      <formula>NOT(ISERROR(SEARCH("Good / Needs some improvement",C15)))</formula>
    </cfRule>
    <cfRule type="containsText" dxfId="1327" priority="329" operator="containsText" text="Needs significant improvement">
      <formula>NOT(ISERROR(SEARCH("Needs significant improvement",C15)))</formula>
    </cfRule>
    <cfRule type="containsText" dxfId="1326" priority="330" operator="containsText" text="Absent">
      <formula>NOT(ISERROR(SEARCH("Absent",C15)))</formula>
    </cfRule>
  </conditionalFormatting>
  <conditionalFormatting sqref="C15:C23">
    <cfRule type="containsText" dxfId="1325" priority="337" operator="containsText" text="Always / Regularly">
      <formula>NOT(ISERROR(SEARCH("Always / Regularly",C15)))</formula>
    </cfRule>
    <cfRule type="containsText" dxfId="1324" priority="338" operator="containsText" text="Usually / Mostly">
      <formula>NOT(ISERROR(SEARCH("Usually / Mostly",C15)))</formula>
    </cfRule>
    <cfRule type="containsText" dxfId="1323" priority="339" operator="containsText" text="Sometimes / Somewhat">
      <formula>NOT(ISERROR(SEARCH("Sometimes / Somewhat",C15)))</formula>
    </cfRule>
    <cfRule type="containsText" dxfId="1322" priority="340" operator="containsText" text="No / Never">
      <formula>NOT(ISERROR(SEARCH("No / Never",C15)))</formula>
    </cfRule>
  </conditionalFormatting>
  <conditionalFormatting sqref="C15:C23">
    <cfRule type="containsText" dxfId="1321" priority="319" operator="containsText" text="No">
      <formula>NOT(ISERROR(SEARCH("No",C15)))</formula>
    </cfRule>
    <cfRule type="containsText" dxfId="1320" priority="320" operator="containsText" text="Yes">
      <formula>NOT(ISERROR(SEARCH("Yes",C15)))</formula>
    </cfRule>
    <cfRule type="containsText" dxfId="1319" priority="321" operator="containsText" text="Comprehensive">
      <formula>NOT(ISERROR(SEARCH("Comprehensive",C15)))</formula>
    </cfRule>
    <cfRule type="containsText" dxfId="1318" priority="322" operator="containsText" text="Good / Needs some improvement">
      <formula>NOT(ISERROR(SEARCH("Good / Needs some improvement",C15)))</formula>
    </cfRule>
    <cfRule type="containsText" dxfId="1317" priority="323" operator="containsText" text="Needs significant improvement">
      <formula>NOT(ISERROR(SEARCH("Needs significant improvement",C15)))</formula>
    </cfRule>
    <cfRule type="containsText" dxfId="1316" priority="324" operator="containsText" text="Absent">
      <formula>NOT(ISERROR(SEARCH("Absent",C15)))</formula>
    </cfRule>
  </conditionalFormatting>
  <conditionalFormatting sqref="C24">
    <cfRule type="containsText" dxfId="1315" priority="315" operator="containsText" text="Always / Regularly">
      <formula>NOT(ISERROR(SEARCH("Always / Regularly",C24)))</formula>
    </cfRule>
    <cfRule type="containsText" dxfId="1314" priority="316" operator="containsText" text="Usually / Mostly">
      <formula>NOT(ISERROR(SEARCH("Usually / Mostly",C24)))</formula>
    </cfRule>
    <cfRule type="containsText" dxfId="1313" priority="317" operator="containsText" text="Sometimes / Somewhat">
      <formula>NOT(ISERROR(SEARCH("Sometimes / Somewhat",C24)))</formula>
    </cfRule>
    <cfRule type="containsText" dxfId="1312" priority="318" operator="containsText" text="No / Never">
      <formula>NOT(ISERROR(SEARCH("No / Never",C24)))</formula>
    </cfRule>
  </conditionalFormatting>
  <conditionalFormatting sqref="C24">
    <cfRule type="containsText" dxfId="1311" priority="309" operator="containsText" text="No">
      <formula>NOT(ISERROR(SEARCH("No",C24)))</formula>
    </cfRule>
    <cfRule type="containsText" dxfId="1310" priority="310" operator="containsText" text="Yes">
      <formula>NOT(ISERROR(SEARCH("Yes",C24)))</formula>
    </cfRule>
    <cfRule type="containsText" dxfId="1309" priority="311" operator="containsText" text="Comprehensive">
      <formula>NOT(ISERROR(SEARCH("Comprehensive",C24)))</formula>
    </cfRule>
    <cfRule type="containsText" dxfId="1308" priority="312" operator="containsText" text="Good / Needs some improvement">
      <formula>NOT(ISERROR(SEARCH("Good / Needs some improvement",C24)))</formula>
    </cfRule>
    <cfRule type="containsText" dxfId="1307" priority="313" operator="containsText" text="Needs significant improvement">
      <formula>NOT(ISERROR(SEARCH("Needs significant improvement",C24)))</formula>
    </cfRule>
    <cfRule type="containsText" dxfId="1306" priority="314" operator="containsText" text="Absent">
      <formula>NOT(ISERROR(SEARCH("Absent",C24)))</formula>
    </cfRule>
  </conditionalFormatting>
  <conditionalFormatting sqref="C24">
    <cfRule type="containsText" dxfId="1305" priority="303" operator="containsText" text="No">
      <formula>NOT(ISERROR(SEARCH("No",C24)))</formula>
    </cfRule>
    <cfRule type="containsText" dxfId="1304" priority="304" operator="containsText" text="Yes">
      <formula>NOT(ISERROR(SEARCH("Yes",C24)))</formula>
    </cfRule>
    <cfRule type="containsText" dxfId="1303" priority="305" operator="containsText" text="Comprehensive">
      <formula>NOT(ISERROR(SEARCH("Comprehensive",C24)))</formula>
    </cfRule>
    <cfRule type="containsText" dxfId="1302" priority="306" operator="containsText" text="Good / Needs some improvement">
      <formula>NOT(ISERROR(SEARCH("Good / Needs some improvement",C24)))</formula>
    </cfRule>
    <cfRule type="containsText" dxfId="1301" priority="307" operator="containsText" text="Needs significant improvement">
      <formula>NOT(ISERROR(SEARCH("Needs significant improvement",C24)))</formula>
    </cfRule>
    <cfRule type="containsText" dxfId="1300" priority="308" operator="containsText" text="Absent">
      <formula>NOT(ISERROR(SEARCH("Absent",C24)))</formula>
    </cfRule>
  </conditionalFormatting>
  <conditionalFormatting sqref="C18">
    <cfRule type="containsText" dxfId="1299" priority="229" operator="containsText" text="No">
      <formula>NOT(ISERROR(SEARCH("No",C18)))</formula>
    </cfRule>
    <cfRule type="containsText" dxfId="1298" priority="230" operator="containsText" text="Yes">
      <formula>NOT(ISERROR(SEARCH("Yes",C18)))</formula>
    </cfRule>
    <cfRule type="containsText" dxfId="1297" priority="231" operator="containsText" text="Comprehensive">
      <formula>NOT(ISERROR(SEARCH("Comprehensive",C18)))</formula>
    </cfRule>
    <cfRule type="containsText" dxfId="1296" priority="232" operator="containsText" text="Good / Needs some improvement">
      <formula>NOT(ISERROR(SEARCH("Good / Needs some improvement",C18)))</formula>
    </cfRule>
    <cfRule type="containsText" dxfId="1295" priority="233" operator="containsText" text="Needs significant improvement">
      <formula>NOT(ISERROR(SEARCH("Needs significant improvement",C18)))</formula>
    </cfRule>
    <cfRule type="containsText" dxfId="1294" priority="234" operator="containsText" text="Absent">
      <formula>NOT(ISERROR(SEARCH("Absent",C18)))</formula>
    </cfRule>
  </conditionalFormatting>
  <conditionalFormatting sqref="C18">
    <cfRule type="containsText" dxfId="1293" priority="235" operator="containsText" text="Always / Regularly">
      <formula>NOT(ISERROR(SEARCH("Always / Regularly",C18)))</formula>
    </cfRule>
    <cfRule type="containsText" dxfId="1292" priority="236" operator="containsText" text="Usually / Mostly">
      <formula>NOT(ISERROR(SEARCH("Usually / Mostly",C18)))</formula>
    </cfRule>
    <cfRule type="containsText" dxfId="1291" priority="237" operator="containsText" text="Sometimes / Somewhat">
      <formula>NOT(ISERROR(SEARCH("Sometimes / Somewhat",C18)))</formula>
    </cfRule>
    <cfRule type="containsText" dxfId="1290" priority="238" operator="containsText" text="No / Never">
      <formula>NOT(ISERROR(SEARCH("No / Never",C18)))</formula>
    </cfRule>
  </conditionalFormatting>
  <conditionalFormatting sqref="C19">
    <cfRule type="containsText" dxfId="1289" priority="213" operator="containsText" text="No">
      <formula>NOT(ISERROR(SEARCH("No",C19)))</formula>
    </cfRule>
    <cfRule type="containsText" dxfId="1288" priority="214" operator="containsText" text="Yes">
      <formula>NOT(ISERROR(SEARCH("Yes",C19)))</formula>
    </cfRule>
    <cfRule type="containsText" dxfId="1287" priority="215" operator="containsText" text="Comprehensive">
      <formula>NOT(ISERROR(SEARCH("Comprehensive",C19)))</formula>
    </cfRule>
    <cfRule type="containsText" dxfId="1286" priority="216" operator="containsText" text="Good / Needs some improvement">
      <formula>NOT(ISERROR(SEARCH("Good / Needs some improvement",C19)))</formula>
    </cfRule>
    <cfRule type="containsText" dxfId="1285" priority="217" operator="containsText" text="Needs significant improvement">
      <formula>NOT(ISERROR(SEARCH("Needs significant improvement",C19)))</formula>
    </cfRule>
    <cfRule type="containsText" dxfId="1284" priority="218" operator="containsText" text="Absent">
      <formula>NOT(ISERROR(SEARCH("Absent",C19)))</formula>
    </cfRule>
  </conditionalFormatting>
  <conditionalFormatting sqref="C19">
    <cfRule type="containsText" dxfId="1283" priority="225" operator="containsText" text="Always / Regularly">
      <formula>NOT(ISERROR(SEARCH("Always / Regularly",C19)))</formula>
    </cfRule>
    <cfRule type="containsText" dxfId="1282" priority="226" operator="containsText" text="Usually / Mostly">
      <formula>NOT(ISERROR(SEARCH("Usually / Mostly",C19)))</formula>
    </cfRule>
    <cfRule type="containsText" dxfId="1281" priority="227" operator="containsText" text="Sometimes / Somewhat">
      <formula>NOT(ISERROR(SEARCH("Sometimes / Somewhat",C19)))</formula>
    </cfRule>
    <cfRule type="containsText" dxfId="1280" priority="228" operator="containsText" text="No / Never">
      <formula>NOT(ISERROR(SEARCH("No / Never",C19)))</formula>
    </cfRule>
  </conditionalFormatting>
  <conditionalFormatting sqref="C19">
    <cfRule type="containsText" dxfId="1279" priority="219" operator="containsText" text="No">
      <formula>NOT(ISERROR(SEARCH("No",C19)))</formula>
    </cfRule>
    <cfRule type="containsText" dxfId="1278" priority="220" operator="containsText" text="Yes">
      <formula>NOT(ISERROR(SEARCH("Yes",C19)))</formula>
    </cfRule>
    <cfRule type="containsText" dxfId="1277" priority="221" operator="containsText" text="Comprehensive">
      <formula>NOT(ISERROR(SEARCH("Comprehensive",C19)))</formula>
    </cfRule>
    <cfRule type="containsText" dxfId="1276" priority="222" operator="containsText" text="Good / Needs some improvement">
      <formula>NOT(ISERROR(SEARCH("Good / Needs some improvement",C19)))</formula>
    </cfRule>
    <cfRule type="containsText" dxfId="1275" priority="223" operator="containsText" text="Needs significant improvement">
      <formula>NOT(ISERROR(SEARCH("Needs significant improvement",C19)))</formula>
    </cfRule>
    <cfRule type="containsText" dxfId="1274" priority="224" operator="containsText" text="Absent">
      <formula>NOT(ISERROR(SEARCH("Absent",C19)))</formula>
    </cfRule>
  </conditionalFormatting>
  <conditionalFormatting sqref="C7">
    <cfRule type="containsText" dxfId="1273" priority="165" operator="containsText" text="No">
      <formula>NOT(ISERROR(SEARCH("No",C7)))</formula>
    </cfRule>
    <cfRule type="containsText" dxfId="1272" priority="166" operator="containsText" text="Yes">
      <formula>NOT(ISERROR(SEARCH("Yes",C7)))</formula>
    </cfRule>
    <cfRule type="containsText" dxfId="1271" priority="167" operator="containsText" text="Comprehensive">
      <formula>NOT(ISERROR(SEARCH("Comprehensive",C7)))</formula>
    </cfRule>
    <cfRule type="containsText" dxfId="1270" priority="168" operator="containsText" text="Good / Needs some improvement">
      <formula>NOT(ISERROR(SEARCH("Good / Needs some improvement",C7)))</formula>
    </cfRule>
    <cfRule type="containsText" dxfId="1269" priority="169" operator="containsText" text="Needs significant improvement">
      <formula>NOT(ISERROR(SEARCH("Needs significant improvement",C7)))</formula>
    </cfRule>
    <cfRule type="containsText" dxfId="1268" priority="170" operator="containsText" text="Absent">
      <formula>NOT(ISERROR(SEARCH("Absent",C7)))</formula>
    </cfRule>
  </conditionalFormatting>
  <conditionalFormatting sqref="C7">
    <cfRule type="containsText" dxfId="1267" priority="177" operator="containsText" text="Always / Regularly">
      <formula>NOT(ISERROR(SEARCH("Always / Regularly",C7)))</formula>
    </cfRule>
    <cfRule type="containsText" dxfId="1266" priority="178" operator="containsText" text="Usually / Mostly">
      <formula>NOT(ISERROR(SEARCH("Usually / Mostly",C7)))</formula>
    </cfRule>
    <cfRule type="containsText" dxfId="1265" priority="179" operator="containsText" text="Sometimes / Somewhat">
      <formula>NOT(ISERROR(SEARCH("Sometimes / Somewhat",C7)))</formula>
    </cfRule>
    <cfRule type="containsText" dxfId="1264" priority="180" operator="containsText" text="No / Never">
      <formula>NOT(ISERROR(SEARCH("No / Never",C7)))</formula>
    </cfRule>
  </conditionalFormatting>
  <conditionalFormatting sqref="C7">
    <cfRule type="containsText" dxfId="1263" priority="171" operator="containsText" text="No">
      <formula>NOT(ISERROR(SEARCH("No",C7)))</formula>
    </cfRule>
    <cfRule type="containsText" dxfId="1262" priority="172" operator="containsText" text="Yes">
      <formula>NOT(ISERROR(SEARCH("Yes",C7)))</formula>
    </cfRule>
    <cfRule type="containsText" dxfId="1261" priority="173" operator="containsText" text="Comprehensive">
      <formula>NOT(ISERROR(SEARCH("Comprehensive",C7)))</formula>
    </cfRule>
    <cfRule type="containsText" dxfId="1260" priority="174" operator="containsText" text="Good / Needs some improvement">
      <formula>NOT(ISERROR(SEARCH("Good / Needs some improvement",C7)))</formula>
    </cfRule>
    <cfRule type="containsText" dxfId="1259" priority="175" operator="containsText" text="Needs significant improvement">
      <formula>NOT(ISERROR(SEARCH("Needs significant improvement",C7)))</formula>
    </cfRule>
    <cfRule type="containsText" dxfId="1258" priority="176" operator="containsText" text="Absent">
      <formula>NOT(ISERROR(SEARCH("Absent",C7)))</formula>
    </cfRule>
  </conditionalFormatting>
  <conditionalFormatting sqref="C8">
    <cfRule type="containsText" dxfId="1257" priority="149" operator="containsText" text="No">
      <formula>NOT(ISERROR(SEARCH("No",C8)))</formula>
    </cfRule>
    <cfRule type="containsText" dxfId="1256" priority="150" operator="containsText" text="Yes">
      <formula>NOT(ISERROR(SEARCH("Yes",C8)))</formula>
    </cfRule>
    <cfRule type="containsText" dxfId="1255" priority="151" operator="containsText" text="Comprehensive">
      <formula>NOT(ISERROR(SEARCH("Comprehensive",C8)))</formula>
    </cfRule>
    <cfRule type="containsText" dxfId="1254" priority="152" operator="containsText" text="Good / Needs some improvement">
      <formula>NOT(ISERROR(SEARCH("Good / Needs some improvement",C8)))</formula>
    </cfRule>
    <cfRule type="containsText" dxfId="1253" priority="153" operator="containsText" text="Needs significant improvement">
      <formula>NOT(ISERROR(SEARCH("Needs significant improvement",C8)))</formula>
    </cfRule>
    <cfRule type="containsText" dxfId="1252" priority="154" operator="containsText" text="Absent">
      <formula>NOT(ISERROR(SEARCH("Absent",C8)))</formula>
    </cfRule>
  </conditionalFormatting>
  <conditionalFormatting sqref="C8">
    <cfRule type="containsText" dxfId="1251" priority="161" operator="containsText" text="Always / Regularly">
      <formula>NOT(ISERROR(SEARCH("Always / Regularly",C8)))</formula>
    </cfRule>
    <cfRule type="containsText" dxfId="1250" priority="162" operator="containsText" text="Usually / Mostly">
      <formula>NOT(ISERROR(SEARCH("Usually / Mostly",C8)))</formula>
    </cfRule>
    <cfRule type="containsText" dxfId="1249" priority="163" operator="containsText" text="Sometimes / Somewhat">
      <formula>NOT(ISERROR(SEARCH("Sometimes / Somewhat",C8)))</formula>
    </cfRule>
    <cfRule type="containsText" dxfId="1248" priority="164" operator="containsText" text="No / Never">
      <formula>NOT(ISERROR(SEARCH("No / Never",C8)))</formula>
    </cfRule>
  </conditionalFormatting>
  <conditionalFormatting sqref="C8">
    <cfRule type="containsText" dxfId="1247" priority="155" operator="containsText" text="No">
      <formula>NOT(ISERROR(SEARCH("No",C8)))</formula>
    </cfRule>
    <cfRule type="containsText" dxfId="1246" priority="156" operator="containsText" text="Yes">
      <formula>NOT(ISERROR(SEARCH("Yes",C8)))</formula>
    </cfRule>
    <cfRule type="containsText" dxfId="1245" priority="157" operator="containsText" text="Comprehensive">
      <formula>NOT(ISERROR(SEARCH("Comprehensive",C8)))</formula>
    </cfRule>
    <cfRule type="containsText" dxfId="1244" priority="158" operator="containsText" text="Good / Needs some improvement">
      <formula>NOT(ISERROR(SEARCH("Good / Needs some improvement",C8)))</formula>
    </cfRule>
    <cfRule type="containsText" dxfId="1243" priority="159" operator="containsText" text="Needs significant improvement">
      <formula>NOT(ISERROR(SEARCH("Needs significant improvement",C8)))</formula>
    </cfRule>
    <cfRule type="containsText" dxfId="1242" priority="160" operator="containsText" text="Absent">
      <formula>NOT(ISERROR(SEARCH("Absent",C8)))</formula>
    </cfRule>
  </conditionalFormatting>
  <conditionalFormatting sqref="C10:C13">
    <cfRule type="containsText" dxfId="1241" priority="133" operator="containsText" text="No">
      <formula>NOT(ISERROR(SEARCH("No",C10)))</formula>
    </cfRule>
    <cfRule type="containsText" dxfId="1240" priority="134" operator="containsText" text="Yes">
      <formula>NOT(ISERROR(SEARCH("Yes",C10)))</formula>
    </cfRule>
    <cfRule type="containsText" dxfId="1239" priority="135" operator="containsText" text="Comprehensive">
      <formula>NOT(ISERROR(SEARCH("Comprehensive",C10)))</formula>
    </cfRule>
    <cfRule type="containsText" dxfId="1238" priority="136" operator="containsText" text="Good / Needs some improvement">
      <formula>NOT(ISERROR(SEARCH("Good / Needs some improvement",C10)))</formula>
    </cfRule>
    <cfRule type="containsText" dxfId="1237" priority="137" operator="containsText" text="Needs significant improvement">
      <formula>NOT(ISERROR(SEARCH("Needs significant improvement",C10)))</formula>
    </cfRule>
    <cfRule type="containsText" dxfId="1236" priority="138" operator="containsText" text="Absent">
      <formula>NOT(ISERROR(SEARCH("Absent",C10)))</formula>
    </cfRule>
  </conditionalFormatting>
  <conditionalFormatting sqref="C10:C13">
    <cfRule type="containsText" dxfId="1235" priority="145" operator="containsText" text="Always / Regularly">
      <formula>NOT(ISERROR(SEARCH("Always / Regularly",C10)))</formula>
    </cfRule>
    <cfRule type="containsText" dxfId="1234" priority="146" operator="containsText" text="Usually / Mostly">
      <formula>NOT(ISERROR(SEARCH("Usually / Mostly",C10)))</formula>
    </cfRule>
    <cfRule type="containsText" dxfId="1233" priority="147" operator="containsText" text="Sometimes / Somewhat">
      <formula>NOT(ISERROR(SEARCH("Sometimes / Somewhat",C10)))</formula>
    </cfRule>
    <cfRule type="containsText" dxfId="1232" priority="148" operator="containsText" text="No / Never">
      <formula>NOT(ISERROR(SEARCH("No / Never",C10)))</formula>
    </cfRule>
  </conditionalFormatting>
  <conditionalFormatting sqref="C10:C13">
    <cfRule type="containsText" dxfId="1231" priority="139" operator="containsText" text="No">
      <formula>NOT(ISERROR(SEARCH("No",C10)))</formula>
    </cfRule>
    <cfRule type="containsText" dxfId="1230" priority="140" operator="containsText" text="Yes">
      <formula>NOT(ISERROR(SEARCH("Yes",C10)))</formula>
    </cfRule>
    <cfRule type="containsText" dxfId="1229" priority="141" operator="containsText" text="Comprehensive">
      <formula>NOT(ISERROR(SEARCH("Comprehensive",C10)))</formula>
    </cfRule>
    <cfRule type="containsText" dxfId="1228" priority="142" operator="containsText" text="Good / Needs some improvement">
      <formula>NOT(ISERROR(SEARCH("Good / Needs some improvement",C10)))</formula>
    </cfRule>
    <cfRule type="containsText" dxfId="1227" priority="143" operator="containsText" text="Needs significant improvement">
      <formula>NOT(ISERROR(SEARCH("Needs significant improvement",C10)))</formula>
    </cfRule>
    <cfRule type="containsText" dxfId="1226" priority="144" operator="containsText" text="Absent">
      <formula>NOT(ISERROR(SEARCH("Absent",C10)))</formula>
    </cfRule>
  </conditionalFormatting>
  <conditionalFormatting sqref="C25 C27">
    <cfRule type="containsText" dxfId="1225" priority="97" operator="containsText" text="No">
      <formula>NOT(ISERROR(SEARCH("No",C25)))</formula>
    </cfRule>
    <cfRule type="containsText" dxfId="1224" priority="98" operator="containsText" text="Yes">
      <formula>NOT(ISERROR(SEARCH("Yes",C25)))</formula>
    </cfRule>
    <cfRule type="containsText" dxfId="1223" priority="99" operator="containsText" text="Comprehensive">
      <formula>NOT(ISERROR(SEARCH("Comprehensive",C25)))</formula>
    </cfRule>
    <cfRule type="containsText" dxfId="1222" priority="100" operator="containsText" text="Good / Needs some improvement">
      <formula>NOT(ISERROR(SEARCH("Good / Needs some improvement",C25)))</formula>
    </cfRule>
    <cfRule type="containsText" dxfId="1221" priority="101" operator="containsText" text="Needs significant improvement">
      <formula>NOT(ISERROR(SEARCH("Needs significant improvement",C25)))</formula>
    </cfRule>
    <cfRule type="containsText" dxfId="1220" priority="102" operator="containsText" text="Absent">
      <formula>NOT(ISERROR(SEARCH("Absent",C25)))</formula>
    </cfRule>
  </conditionalFormatting>
  <conditionalFormatting sqref="C25 C27">
    <cfRule type="containsText" dxfId="1219" priority="91" operator="containsText" text="No">
      <formula>NOT(ISERROR(SEARCH("No",C25)))</formula>
    </cfRule>
    <cfRule type="containsText" dxfId="1218" priority="92" operator="containsText" text="Yes">
      <formula>NOT(ISERROR(SEARCH("Yes",C25)))</formula>
    </cfRule>
    <cfRule type="containsText" dxfId="1217" priority="93" operator="containsText" text="Comprehensive">
      <formula>NOT(ISERROR(SEARCH("Comprehensive",C25)))</formula>
    </cfRule>
    <cfRule type="containsText" dxfId="1216" priority="94" operator="containsText" text="Good / Needs some improvement">
      <formula>NOT(ISERROR(SEARCH("Good / Needs some improvement",C25)))</formula>
    </cfRule>
    <cfRule type="containsText" dxfId="1215" priority="95" operator="containsText" text="Needs significant improvement">
      <formula>NOT(ISERROR(SEARCH("Needs significant improvement",C25)))</formula>
    </cfRule>
    <cfRule type="containsText" dxfId="1214" priority="96" operator="containsText" text="Absent">
      <formula>NOT(ISERROR(SEARCH("Absent",C25)))</formula>
    </cfRule>
  </conditionalFormatting>
  <conditionalFormatting sqref="C25 C27">
    <cfRule type="containsText" dxfId="1213" priority="103" operator="containsText" text="Always / Regularly">
      <formula>NOT(ISERROR(SEARCH("Always / Regularly",C25)))</formula>
    </cfRule>
    <cfRule type="containsText" dxfId="1212" priority="104" operator="containsText" text="Usually / Mostly">
      <formula>NOT(ISERROR(SEARCH("Usually / Mostly",C25)))</formula>
    </cfRule>
    <cfRule type="containsText" dxfId="1211" priority="105" operator="containsText" text="Sometimes / Somewhat">
      <formula>NOT(ISERROR(SEARCH("Sometimes / Somewhat",C25)))</formula>
    </cfRule>
    <cfRule type="containsText" dxfId="1210" priority="106" operator="containsText" text="No / Never">
      <formula>NOT(ISERROR(SEARCH("No / Never",C25)))</formula>
    </cfRule>
  </conditionalFormatting>
  <conditionalFormatting sqref="C25 C27">
    <cfRule type="containsText" dxfId="1209" priority="85" operator="containsText" text="No">
      <formula>NOT(ISERROR(SEARCH("No",C25)))</formula>
    </cfRule>
    <cfRule type="containsText" dxfId="1208" priority="86" operator="containsText" text="Yes">
      <formula>NOT(ISERROR(SEARCH("Yes",C25)))</formula>
    </cfRule>
    <cfRule type="containsText" dxfId="1207" priority="87" operator="containsText" text="Comprehensive">
      <formula>NOT(ISERROR(SEARCH("Comprehensive",C25)))</formula>
    </cfRule>
    <cfRule type="containsText" dxfId="1206" priority="88" operator="containsText" text="Good / Needs some improvement">
      <formula>NOT(ISERROR(SEARCH("Good / Needs some improvement",C25)))</formula>
    </cfRule>
    <cfRule type="containsText" dxfId="1205" priority="89" operator="containsText" text="Needs significant improvement">
      <formula>NOT(ISERROR(SEARCH("Needs significant improvement",C25)))</formula>
    </cfRule>
    <cfRule type="containsText" dxfId="1204" priority="90" operator="containsText" text="Absent">
      <formula>NOT(ISERROR(SEARCH("Absent",C25)))</formula>
    </cfRule>
  </conditionalFormatting>
  <conditionalFormatting sqref="C26 C28">
    <cfRule type="containsText" dxfId="1203" priority="81" operator="containsText" text="Always / Regularly">
      <formula>NOT(ISERROR(SEARCH("Always / Regularly",C26)))</formula>
    </cfRule>
    <cfRule type="containsText" dxfId="1202" priority="82" operator="containsText" text="Usually / Mostly">
      <formula>NOT(ISERROR(SEARCH("Usually / Mostly",C26)))</formula>
    </cfRule>
    <cfRule type="containsText" dxfId="1201" priority="83" operator="containsText" text="Sometimes / Somewhat">
      <formula>NOT(ISERROR(SEARCH("Sometimes / Somewhat",C26)))</formula>
    </cfRule>
    <cfRule type="containsText" dxfId="1200" priority="84" operator="containsText" text="No / Never">
      <formula>NOT(ISERROR(SEARCH("No / Never",C26)))</formula>
    </cfRule>
  </conditionalFormatting>
  <conditionalFormatting sqref="C26 C28">
    <cfRule type="containsText" dxfId="1199" priority="75" operator="containsText" text="No">
      <formula>NOT(ISERROR(SEARCH("No",C26)))</formula>
    </cfRule>
    <cfRule type="containsText" dxfId="1198" priority="76" operator="containsText" text="Yes">
      <formula>NOT(ISERROR(SEARCH("Yes",C26)))</formula>
    </cfRule>
    <cfRule type="containsText" dxfId="1197" priority="77" operator="containsText" text="Comprehensive">
      <formula>NOT(ISERROR(SEARCH("Comprehensive",C26)))</formula>
    </cfRule>
    <cfRule type="containsText" dxfId="1196" priority="78" operator="containsText" text="Good / Needs some improvement">
      <formula>NOT(ISERROR(SEARCH("Good / Needs some improvement",C26)))</formula>
    </cfRule>
    <cfRule type="containsText" dxfId="1195" priority="79" operator="containsText" text="Needs significant improvement">
      <formula>NOT(ISERROR(SEARCH("Needs significant improvement",C26)))</formula>
    </cfRule>
    <cfRule type="containsText" dxfId="1194" priority="80" operator="containsText" text="Absent">
      <formula>NOT(ISERROR(SEARCH("Absent",C26)))</formula>
    </cfRule>
  </conditionalFormatting>
  <conditionalFormatting sqref="C26 C28">
    <cfRule type="containsText" dxfId="1193" priority="69" operator="containsText" text="No">
      <formula>NOT(ISERROR(SEARCH("No",C26)))</formula>
    </cfRule>
    <cfRule type="containsText" dxfId="1192" priority="70" operator="containsText" text="Yes">
      <formula>NOT(ISERROR(SEARCH("Yes",C26)))</formula>
    </cfRule>
    <cfRule type="containsText" dxfId="1191" priority="71" operator="containsText" text="Comprehensive">
      <formula>NOT(ISERROR(SEARCH("Comprehensive",C26)))</formula>
    </cfRule>
    <cfRule type="containsText" dxfId="1190" priority="72" operator="containsText" text="Good / Needs some improvement">
      <formula>NOT(ISERROR(SEARCH("Good / Needs some improvement",C26)))</formula>
    </cfRule>
    <cfRule type="containsText" dxfId="1189" priority="73" operator="containsText" text="Needs significant improvement">
      <formula>NOT(ISERROR(SEARCH("Needs significant improvement",C26)))</formula>
    </cfRule>
    <cfRule type="containsText" dxfId="1188" priority="74" operator="containsText" text="Absent">
      <formula>NOT(ISERROR(SEARCH("Absent",C26)))</formula>
    </cfRule>
  </conditionalFormatting>
  <conditionalFormatting sqref="C4:C6">
    <cfRule type="containsText" dxfId="1187" priority="65" operator="containsText" text="Always / Regularly">
      <formula>NOT(ISERROR(SEARCH("Always / Regularly",C4)))</formula>
    </cfRule>
    <cfRule type="containsText" dxfId="1186" priority="66" operator="containsText" text="Usually / Mostly">
      <formula>NOT(ISERROR(SEARCH("Usually / Mostly",C4)))</formula>
    </cfRule>
    <cfRule type="containsText" dxfId="1185" priority="67" operator="containsText" text="Sometimes / Somewhat">
      <formula>NOT(ISERROR(SEARCH("Sometimes / Somewhat",C4)))</formula>
    </cfRule>
    <cfRule type="containsText" dxfId="1184" priority="68" operator="containsText" text="No / Never">
      <formula>NOT(ISERROR(SEARCH("No / Never",C4)))</formula>
    </cfRule>
  </conditionalFormatting>
  <conditionalFormatting sqref="C4:C6">
    <cfRule type="containsText" dxfId="1183" priority="59" operator="containsText" text="No">
      <formula>NOT(ISERROR(SEARCH("No",C4)))</formula>
    </cfRule>
    <cfRule type="containsText" dxfId="1182" priority="60" operator="containsText" text="Yes">
      <formula>NOT(ISERROR(SEARCH("Yes",C4)))</formula>
    </cfRule>
    <cfRule type="containsText" dxfId="1181" priority="61" operator="containsText" text="Comprehensive">
      <formula>NOT(ISERROR(SEARCH("Comprehensive",C4)))</formula>
    </cfRule>
    <cfRule type="containsText" dxfId="1180" priority="62" operator="containsText" text="Good / Needs some improvement">
      <formula>NOT(ISERROR(SEARCH("Good / Needs some improvement",C4)))</formula>
    </cfRule>
    <cfRule type="containsText" dxfId="1179" priority="63" operator="containsText" text="Needs significant improvement">
      <formula>NOT(ISERROR(SEARCH("Needs significant improvement",C4)))</formula>
    </cfRule>
    <cfRule type="containsText" dxfId="1178" priority="64" operator="containsText" text="Absent">
      <formula>NOT(ISERROR(SEARCH("Absent",C4)))</formula>
    </cfRule>
  </conditionalFormatting>
  <conditionalFormatting sqref="C4:C6">
    <cfRule type="containsText" dxfId="1177" priority="53" operator="containsText" text="No">
      <formula>NOT(ISERROR(SEARCH("No",C4)))</formula>
    </cfRule>
    <cfRule type="containsText" dxfId="1176" priority="54" operator="containsText" text="Yes">
      <formula>NOT(ISERROR(SEARCH("Yes",C4)))</formula>
    </cfRule>
    <cfRule type="containsText" dxfId="1175" priority="55" operator="containsText" text="Comprehensive">
      <formula>NOT(ISERROR(SEARCH("Comprehensive",C4)))</formula>
    </cfRule>
    <cfRule type="containsText" dxfId="1174" priority="56" operator="containsText" text="Good / Needs some improvement">
      <formula>NOT(ISERROR(SEARCH("Good / Needs some improvement",C4)))</formula>
    </cfRule>
    <cfRule type="containsText" dxfId="1173" priority="57" operator="containsText" text="Needs significant improvement">
      <formula>NOT(ISERROR(SEARCH("Needs significant improvement",C4)))</formula>
    </cfRule>
    <cfRule type="containsText" dxfId="1172" priority="58" operator="containsText" text="Absent">
      <formula>NOT(ISERROR(SEARCH("Absent",C4)))</formula>
    </cfRule>
  </conditionalFormatting>
  <conditionalFormatting sqref="C4:C6">
    <cfRule type="containsText" dxfId="1171" priority="47" operator="containsText" text="No">
      <formula>NOT(ISERROR(SEARCH("No",C4)))</formula>
    </cfRule>
    <cfRule type="containsText" dxfId="1170" priority="48" operator="containsText" text="Yes">
      <formula>NOT(ISERROR(SEARCH("Yes",C4)))</formula>
    </cfRule>
    <cfRule type="containsText" dxfId="1169" priority="49" operator="containsText" text="Comprehensive">
      <formula>NOT(ISERROR(SEARCH("Comprehensive",C4)))</formula>
    </cfRule>
    <cfRule type="containsText" dxfId="1168" priority="50" operator="containsText" text="Good / Needs some improvement">
      <formula>NOT(ISERROR(SEARCH("Good / Needs some improvement",C4)))</formula>
    </cfRule>
    <cfRule type="containsText" dxfId="1167" priority="51" operator="containsText" text="Needs significant improvement">
      <formula>NOT(ISERROR(SEARCH("Needs significant improvement",C4)))</formula>
    </cfRule>
    <cfRule type="containsText" dxfId="1166" priority="52" operator="containsText" text="Absent">
      <formula>NOT(ISERROR(SEARCH("Absent",C4)))</formula>
    </cfRule>
  </conditionalFormatting>
  <conditionalFormatting sqref="C4:C6">
    <cfRule type="containsText" dxfId="1165" priority="41" operator="containsText" text="No">
      <formula>NOT(ISERROR(SEARCH("No",C4)))</formula>
    </cfRule>
    <cfRule type="containsText" dxfId="1164" priority="42" operator="containsText" text="Yes">
      <formula>NOT(ISERROR(SEARCH("Yes",C4)))</formula>
    </cfRule>
    <cfRule type="containsText" dxfId="1163" priority="43" operator="containsText" text="Comprehensive">
      <formula>NOT(ISERROR(SEARCH("Comprehensive",C4)))</formula>
    </cfRule>
    <cfRule type="containsText" dxfId="1162" priority="44" operator="containsText" text="Good / Needs some improvement">
      <formula>NOT(ISERROR(SEARCH("Good / Needs some improvement",C4)))</formula>
    </cfRule>
    <cfRule type="containsText" dxfId="1161" priority="45" operator="containsText" text="Needs significant improvement">
      <formula>NOT(ISERROR(SEARCH("Needs significant improvement",C4)))</formula>
    </cfRule>
    <cfRule type="containsText" dxfId="1160" priority="46" operator="containsText" text="Absent">
      <formula>NOT(ISERROR(SEARCH("Absent",C4)))</formula>
    </cfRule>
  </conditionalFormatting>
  <conditionalFormatting sqref="C4:C6">
    <cfRule type="containsText" dxfId="1159" priority="35" operator="containsText" text="No">
      <formula>NOT(ISERROR(SEARCH("No",C4)))</formula>
    </cfRule>
    <cfRule type="containsText" dxfId="1158" priority="36" operator="containsText" text="Yes">
      <formula>NOT(ISERROR(SEARCH("Yes",C4)))</formula>
    </cfRule>
    <cfRule type="containsText" dxfId="1157" priority="37" operator="containsText" text="Comprehensive">
      <formula>NOT(ISERROR(SEARCH("Comprehensive",C4)))</formula>
    </cfRule>
    <cfRule type="containsText" dxfId="1156" priority="38" operator="containsText" text="Good / Needs some improvement">
      <formula>NOT(ISERROR(SEARCH("Good / Needs some improvement",C4)))</formula>
    </cfRule>
    <cfRule type="containsText" dxfId="1155" priority="39" operator="containsText" text="Needs significant improvement">
      <formula>NOT(ISERROR(SEARCH("Needs significant improvement",C4)))</formula>
    </cfRule>
    <cfRule type="containsText" dxfId="1154" priority="40" operator="containsText" text="Absent">
      <formula>NOT(ISERROR(SEARCH("Absent",C4)))</formula>
    </cfRule>
  </conditionalFormatting>
  <conditionalFormatting sqref="C9 C14:C28">
    <cfRule type="containsText" dxfId="1153" priority="31" operator="containsText" text="Always / Regularly">
      <formula>NOT(ISERROR(SEARCH("Always / Regularly",C9)))</formula>
    </cfRule>
    <cfRule type="containsText" dxfId="1152" priority="32" operator="containsText" text="Usually / Mostly">
      <formula>NOT(ISERROR(SEARCH("Usually / Mostly",C9)))</formula>
    </cfRule>
    <cfRule type="containsText" dxfId="1151" priority="33" operator="containsText" text="Sometimes / Somewhat">
      <formula>NOT(ISERROR(SEARCH("Sometimes / Somewhat",C9)))</formula>
    </cfRule>
    <cfRule type="containsText" dxfId="1150" priority="34" operator="containsText" text="No / Never">
      <formula>NOT(ISERROR(SEARCH("No / Never",C9)))</formula>
    </cfRule>
  </conditionalFormatting>
  <conditionalFormatting sqref="C9 C14:C28">
    <cfRule type="containsText" dxfId="1149" priority="25" operator="containsText" text="No">
      <formula>NOT(ISERROR(SEARCH("No",C9)))</formula>
    </cfRule>
    <cfRule type="containsText" dxfId="1148" priority="26" operator="containsText" text="Yes">
      <formula>NOT(ISERROR(SEARCH("Yes",C9)))</formula>
    </cfRule>
    <cfRule type="containsText" dxfId="1147" priority="27" operator="containsText" text="Comprehensive">
      <formula>NOT(ISERROR(SEARCH("Comprehensive",C9)))</formula>
    </cfRule>
    <cfRule type="containsText" dxfId="1146" priority="28" operator="containsText" text="Good / Needs some improvement">
      <formula>NOT(ISERROR(SEARCH("Good / Needs some improvement",C9)))</formula>
    </cfRule>
    <cfRule type="containsText" dxfId="1145" priority="29" operator="containsText" text="Needs significant improvement">
      <formula>NOT(ISERROR(SEARCH("Needs significant improvement",C9)))</formula>
    </cfRule>
    <cfRule type="containsText" dxfId="1144" priority="30" operator="containsText" text="Absent">
      <formula>NOT(ISERROR(SEARCH("Absent",C9)))</formula>
    </cfRule>
  </conditionalFormatting>
  <conditionalFormatting sqref="C9 C14:C28">
    <cfRule type="containsText" dxfId="1143" priority="19" operator="containsText" text="No">
      <formula>NOT(ISERROR(SEARCH("No",C9)))</formula>
    </cfRule>
    <cfRule type="containsText" dxfId="1142" priority="20" operator="containsText" text="Yes">
      <formula>NOT(ISERROR(SEARCH("Yes",C9)))</formula>
    </cfRule>
    <cfRule type="containsText" dxfId="1141" priority="21" operator="containsText" text="Comprehensive">
      <formula>NOT(ISERROR(SEARCH("Comprehensive",C9)))</formula>
    </cfRule>
    <cfRule type="containsText" dxfId="1140" priority="22" operator="containsText" text="Good / Needs some improvement">
      <formula>NOT(ISERROR(SEARCH("Good / Needs some improvement",C9)))</formula>
    </cfRule>
    <cfRule type="containsText" dxfId="1139" priority="23" operator="containsText" text="Needs significant improvement">
      <formula>NOT(ISERROR(SEARCH("Needs significant improvement",C9)))</formula>
    </cfRule>
    <cfRule type="containsText" dxfId="1138" priority="24" operator="containsText" text="Absent">
      <formula>NOT(ISERROR(SEARCH("Absent",C9)))</formula>
    </cfRule>
  </conditionalFormatting>
  <conditionalFormatting sqref="C9 C14:C28">
    <cfRule type="containsText" dxfId="1137" priority="13" operator="containsText" text="No">
      <formula>NOT(ISERROR(SEARCH("No",C9)))</formula>
    </cfRule>
    <cfRule type="containsText" dxfId="1136" priority="14" operator="containsText" text="Yes">
      <formula>NOT(ISERROR(SEARCH("Yes",C9)))</formula>
    </cfRule>
    <cfRule type="containsText" dxfId="1135" priority="15" operator="containsText" text="Comprehensive">
      <formula>NOT(ISERROR(SEARCH("Comprehensive",C9)))</formula>
    </cfRule>
    <cfRule type="containsText" dxfId="1134" priority="16" operator="containsText" text="Good / Needs some improvement">
      <formula>NOT(ISERROR(SEARCH("Good / Needs some improvement",C9)))</formula>
    </cfRule>
    <cfRule type="containsText" dxfId="1133" priority="17" operator="containsText" text="Needs significant improvement">
      <formula>NOT(ISERROR(SEARCH("Needs significant improvement",C9)))</formula>
    </cfRule>
    <cfRule type="containsText" dxfId="1132" priority="18" operator="containsText" text="Absent">
      <formula>NOT(ISERROR(SEARCH("Absent",C9)))</formula>
    </cfRule>
  </conditionalFormatting>
  <conditionalFormatting sqref="C9 C14:C28">
    <cfRule type="containsText" dxfId="1131" priority="7" operator="containsText" text="No">
      <formula>NOT(ISERROR(SEARCH("No",C9)))</formula>
    </cfRule>
    <cfRule type="containsText" dxfId="1130" priority="8" operator="containsText" text="Yes">
      <formula>NOT(ISERROR(SEARCH("Yes",C9)))</formula>
    </cfRule>
    <cfRule type="containsText" dxfId="1129" priority="9" operator="containsText" text="Comprehensive">
      <formula>NOT(ISERROR(SEARCH("Comprehensive",C9)))</formula>
    </cfRule>
    <cfRule type="containsText" dxfId="1128" priority="10" operator="containsText" text="Good / Needs some improvement">
      <formula>NOT(ISERROR(SEARCH("Good / Needs some improvement",C9)))</formula>
    </cfRule>
    <cfRule type="containsText" dxfId="1127" priority="11" operator="containsText" text="Needs significant improvement">
      <formula>NOT(ISERROR(SEARCH("Needs significant improvement",C9)))</formula>
    </cfRule>
    <cfRule type="containsText" dxfId="1126" priority="12" operator="containsText" text="Absent">
      <formula>NOT(ISERROR(SEARCH("Absent",C9)))</formula>
    </cfRule>
  </conditionalFormatting>
  <conditionalFormatting sqref="C9 C14:C28">
    <cfRule type="containsText" dxfId="1125" priority="1" operator="containsText" text="No">
      <formula>NOT(ISERROR(SEARCH("No",C9)))</formula>
    </cfRule>
    <cfRule type="containsText" dxfId="1124" priority="2" operator="containsText" text="Yes">
      <formula>NOT(ISERROR(SEARCH("Yes",C9)))</formula>
    </cfRule>
    <cfRule type="containsText" dxfId="1123" priority="3" operator="containsText" text="Comprehensive">
      <formula>NOT(ISERROR(SEARCH("Comprehensive",C9)))</formula>
    </cfRule>
    <cfRule type="containsText" dxfId="1122" priority="4" operator="containsText" text="Good / Needs some improvement">
      <formula>NOT(ISERROR(SEARCH("Good / Needs some improvement",C9)))</formula>
    </cfRule>
    <cfRule type="containsText" dxfId="1121" priority="5" operator="containsText" text="Needs significant improvement">
      <formula>NOT(ISERROR(SEARCH("Needs significant improvement",C9)))</formula>
    </cfRule>
    <cfRule type="containsText" dxfId="1120" priority="6" operator="containsText" text="Absent">
      <formula>NOT(ISERROR(SEARCH("Absent",C9)))</formula>
    </cfRule>
  </conditionalFormatting>
  <dataValidations count="2">
    <dataValidation type="list" allowBlank="1" showInputMessage="1" showErrorMessage="1" sqref="C10:C13 C7:C8">
      <formula1>"Always / Regularly, Usually / Mostly, Sometimes / Somewhat, No / Never, N/A"</formula1>
    </dataValidation>
    <dataValidation type="list" allowBlank="1" showInputMessage="1" showErrorMessage="1" sqref="C4:C6 C9 C14:C28">
      <formula1>"Yes, No, N/A"</formula1>
    </dataValidation>
  </dataValidations>
  <pageMargins left="0.25" right="0.25" top="0.75" bottom="0.75" header="0.3" footer="0.3"/>
  <pageSetup paperSize="9" scale="60" fitToHeight="0" orientation="landscape"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2BB673"/>
    <pageSetUpPr autoPageBreaks="0" fitToPage="1"/>
  </sheetPr>
  <dimension ref="A1:G38"/>
  <sheetViews>
    <sheetView showGridLines="0" zoomScale="90" zoomScaleNormal="90" workbookViewId="0">
      <selection activeCell="D13" sqref="D13"/>
    </sheetView>
  </sheetViews>
  <sheetFormatPr defaultRowHeight="14.4" x14ac:dyDescent="0.3"/>
  <cols>
    <col min="1" max="1" width="25.33203125" customWidth="1"/>
    <col min="2" max="2" width="60.6640625" customWidth="1"/>
    <col min="3" max="3" width="25.6640625" customWidth="1"/>
    <col min="4" max="4" width="90.6640625" customWidth="1"/>
    <col min="5" max="5" width="60.6640625" style="7" customWidth="1"/>
    <col min="6" max="6" width="24.109375" hidden="1" customWidth="1"/>
    <col min="7" max="7" width="0" hidden="1" customWidth="1"/>
  </cols>
  <sheetData>
    <row r="1" spans="1:6" ht="46.2" x14ac:dyDescent="0.3">
      <c r="A1" s="64" t="s">
        <v>89</v>
      </c>
      <c r="B1" s="9"/>
      <c r="C1" s="9"/>
      <c r="D1" s="9"/>
      <c r="E1" s="39" t="str">
        <f>Intro!$A$3</f>
        <v>Agency: &lt;enter your agency name here&gt;</v>
      </c>
      <c r="F1" s="10"/>
    </row>
    <row r="2" spans="1:6" ht="30" customHeight="1" x14ac:dyDescent="0.3">
      <c r="A2" s="87"/>
      <c r="B2" s="87"/>
      <c r="C2" s="87"/>
      <c r="D2" s="87"/>
      <c r="E2" s="81" t="str">
        <f>Intro!$A$4</f>
        <v>Date: &lt;enter date here&gt;</v>
      </c>
      <c r="F2" s="59" t="s">
        <v>65</v>
      </c>
    </row>
    <row r="3" spans="1:6" ht="34.5" customHeight="1" x14ac:dyDescent="0.3">
      <c r="A3" s="11" t="s">
        <v>34</v>
      </c>
      <c r="B3" s="11" t="s">
        <v>35</v>
      </c>
      <c r="C3" s="11" t="s">
        <v>11</v>
      </c>
      <c r="D3" s="11" t="s">
        <v>22</v>
      </c>
      <c r="E3" s="52" t="s">
        <v>338</v>
      </c>
      <c r="F3" s="9" t="s">
        <v>36</v>
      </c>
    </row>
    <row r="4" spans="1:6" ht="43.2" x14ac:dyDescent="0.3">
      <c r="A4" s="18" t="s">
        <v>120</v>
      </c>
      <c r="B4" s="18" t="s">
        <v>121</v>
      </c>
      <c r="C4" s="95"/>
      <c r="D4" s="18"/>
      <c r="E4" s="19" t="s">
        <v>278</v>
      </c>
      <c r="F4" s="1" t="str">
        <f>IF(C4="No",0,IF(C4="Yes",3,IF(C4="Absent",0,IF(C4="Needs significant improvement",1,IF(C4="Good / Needs some improvement",2,IF(C4="Comprehensive",3,IF(C4="No / Never",0,IF(C4="Sometimes / Somewhat",1,IF(C4="Usually / Mostly",2,IF(C4="Always / Regularly",3," "))))))))))</f>
        <v xml:space="preserve"> </v>
      </c>
    </row>
    <row r="5" spans="1:6" ht="43.2" x14ac:dyDescent="0.3">
      <c r="A5" s="13" t="s">
        <v>120</v>
      </c>
      <c r="B5" s="13" t="s">
        <v>122</v>
      </c>
      <c r="C5" s="13"/>
      <c r="D5" s="13"/>
      <c r="E5" s="20" t="s">
        <v>278</v>
      </c>
      <c r="F5" s="1" t="str">
        <f>IF(C5="No",0,IF(C5="Yes",3,IF(C5="Absent",0,IF(C5="Needs significant improvement",1,IF(C5="Good / Needs some improvement",2,IF(C5="Comprehensive",3,IF(C5="No / Never",0,IF(C5="Sometimes / Somewhat",1,IF(C5="Usually / Mostly",2,IF(C5="Always / Regularly",3," "))))))))))</f>
        <v xml:space="preserve"> </v>
      </c>
    </row>
    <row r="6" spans="1:6" x14ac:dyDescent="0.3">
      <c r="A6" s="18" t="s">
        <v>120</v>
      </c>
      <c r="B6" s="18" t="s">
        <v>123</v>
      </c>
      <c r="C6" s="95"/>
      <c r="D6" s="18"/>
      <c r="E6" s="19" t="s">
        <v>279</v>
      </c>
      <c r="F6" s="1" t="str">
        <f t="shared" ref="F6:F24" si="0">IF(C6="No",0,IF(C6="Yes",3,IF(C6="Absent",0,IF(C6="Needs significant improvement",1,IF(C6="Good / Needs some improvement",2,IF(C6="Comprehensive",3,IF(C6="No / Never",0,IF(C6="Sometimes / Somewhat",1,IF(C6="Usually / Mostly",2,IF(C6="Always / Regularly",3," "))))))))))</f>
        <v xml:space="preserve"> </v>
      </c>
    </row>
    <row r="7" spans="1:6" ht="30" customHeight="1" x14ac:dyDescent="0.3">
      <c r="A7" s="13" t="s">
        <v>120</v>
      </c>
      <c r="B7" s="13" t="s">
        <v>124</v>
      </c>
      <c r="C7" s="13"/>
      <c r="D7" s="13"/>
      <c r="E7" s="20" t="s">
        <v>279</v>
      </c>
      <c r="F7" s="1" t="str">
        <f t="shared" si="0"/>
        <v xml:space="preserve"> </v>
      </c>
    </row>
    <row r="8" spans="1:6" ht="57.6" x14ac:dyDescent="0.3">
      <c r="A8" s="18" t="s">
        <v>120</v>
      </c>
      <c r="B8" s="18" t="s">
        <v>125</v>
      </c>
      <c r="C8" s="95"/>
      <c r="D8" s="18"/>
      <c r="E8" s="19" t="s">
        <v>280</v>
      </c>
      <c r="F8" s="1" t="str">
        <f t="shared" si="0"/>
        <v xml:space="preserve"> </v>
      </c>
    </row>
    <row r="9" spans="1:6" ht="28.8" x14ac:dyDescent="0.3">
      <c r="A9" s="13" t="s">
        <v>120</v>
      </c>
      <c r="B9" s="13" t="s">
        <v>126</v>
      </c>
      <c r="C9" s="13"/>
      <c r="D9" s="13"/>
      <c r="E9" s="20" t="s">
        <v>281</v>
      </c>
      <c r="F9" s="1" t="str">
        <f t="shared" si="0"/>
        <v xml:space="preserve"> </v>
      </c>
    </row>
    <row r="10" spans="1:6" ht="30" customHeight="1" x14ac:dyDescent="0.3">
      <c r="A10" s="18" t="s">
        <v>127</v>
      </c>
      <c r="B10" s="18" t="s">
        <v>128</v>
      </c>
      <c r="C10" s="95"/>
      <c r="D10" s="18"/>
      <c r="E10" s="19" t="s">
        <v>279</v>
      </c>
      <c r="F10" s="1" t="str">
        <f t="shared" si="0"/>
        <v xml:space="preserve"> </v>
      </c>
    </row>
    <row r="11" spans="1:6" ht="30" customHeight="1" x14ac:dyDescent="0.3">
      <c r="A11" s="13" t="s">
        <v>127</v>
      </c>
      <c r="B11" s="13" t="s">
        <v>129</v>
      </c>
      <c r="C11" s="13"/>
      <c r="D11" s="13"/>
      <c r="E11" s="20" t="s">
        <v>279</v>
      </c>
      <c r="F11" s="1" t="str">
        <f t="shared" si="0"/>
        <v xml:space="preserve"> </v>
      </c>
    </row>
    <row r="12" spans="1:6" ht="30" customHeight="1" x14ac:dyDescent="0.3">
      <c r="A12" s="18" t="s">
        <v>127</v>
      </c>
      <c r="B12" s="18" t="s">
        <v>130</v>
      </c>
      <c r="C12" s="95"/>
      <c r="D12" s="18"/>
      <c r="E12" s="19" t="s">
        <v>279</v>
      </c>
      <c r="F12" s="1" t="str">
        <f t="shared" si="0"/>
        <v xml:space="preserve"> </v>
      </c>
    </row>
    <row r="13" spans="1:6" ht="43.2" x14ac:dyDescent="0.3">
      <c r="A13" s="13" t="s">
        <v>127</v>
      </c>
      <c r="B13" s="13" t="s">
        <v>131</v>
      </c>
      <c r="C13" s="13"/>
      <c r="D13" s="13"/>
      <c r="E13" s="20" t="s">
        <v>279</v>
      </c>
      <c r="F13" s="1" t="str">
        <f t="shared" si="0"/>
        <v xml:space="preserve"> </v>
      </c>
    </row>
    <row r="14" spans="1:6" ht="28.8" x14ac:dyDescent="0.3">
      <c r="A14" s="18" t="s">
        <v>127</v>
      </c>
      <c r="B14" s="18" t="s">
        <v>132</v>
      </c>
      <c r="C14" s="95"/>
      <c r="D14" s="18"/>
      <c r="E14" s="19" t="s">
        <v>279</v>
      </c>
      <c r="F14" s="1" t="str">
        <f t="shared" si="0"/>
        <v xml:space="preserve"> </v>
      </c>
    </row>
    <row r="15" spans="1:6" ht="28.8" x14ac:dyDescent="0.3">
      <c r="A15" s="13" t="s">
        <v>127</v>
      </c>
      <c r="B15" s="13" t="s">
        <v>133</v>
      </c>
      <c r="C15" s="13"/>
      <c r="D15" s="13"/>
      <c r="E15" s="20" t="s">
        <v>279</v>
      </c>
      <c r="F15" s="1" t="str">
        <f t="shared" si="0"/>
        <v xml:space="preserve"> </v>
      </c>
    </row>
    <row r="16" spans="1:6" ht="28.8" x14ac:dyDescent="0.3">
      <c r="A16" s="18" t="s">
        <v>127</v>
      </c>
      <c r="B16" s="18" t="s">
        <v>134</v>
      </c>
      <c r="C16" s="95"/>
      <c r="D16" s="18"/>
      <c r="E16" s="19" t="s">
        <v>279</v>
      </c>
      <c r="F16" s="1" t="str">
        <f t="shared" si="0"/>
        <v xml:space="preserve"> </v>
      </c>
    </row>
    <row r="17" spans="1:6" ht="28.8" x14ac:dyDescent="0.3">
      <c r="A17" s="13" t="s">
        <v>127</v>
      </c>
      <c r="B17" s="13" t="s">
        <v>135</v>
      </c>
      <c r="C17" s="13"/>
      <c r="D17" s="13"/>
      <c r="E17" s="20" t="s">
        <v>279</v>
      </c>
      <c r="F17" s="1" t="str">
        <f t="shared" si="0"/>
        <v xml:space="preserve"> </v>
      </c>
    </row>
    <row r="18" spans="1:6" ht="28.8" x14ac:dyDescent="0.3">
      <c r="A18" s="18" t="s">
        <v>136</v>
      </c>
      <c r="B18" s="18" t="s">
        <v>137</v>
      </c>
      <c r="C18" s="95"/>
      <c r="D18" s="18"/>
      <c r="E18" s="19" t="s">
        <v>268</v>
      </c>
      <c r="F18" s="1" t="str">
        <f t="shared" si="0"/>
        <v xml:space="preserve"> </v>
      </c>
    </row>
    <row r="19" spans="1:6" ht="28.8" x14ac:dyDescent="0.3">
      <c r="A19" s="13" t="s">
        <v>136</v>
      </c>
      <c r="B19" s="13" t="s">
        <v>138</v>
      </c>
      <c r="C19" s="13"/>
      <c r="D19" s="13"/>
      <c r="E19" s="20" t="s">
        <v>282</v>
      </c>
      <c r="F19" s="1" t="str">
        <f t="shared" si="0"/>
        <v xml:space="preserve"> </v>
      </c>
    </row>
    <row r="20" spans="1:6" ht="28.8" x14ac:dyDescent="0.3">
      <c r="A20" s="18" t="s">
        <v>139</v>
      </c>
      <c r="B20" s="18" t="s">
        <v>140</v>
      </c>
      <c r="C20" s="95"/>
      <c r="D20" s="18"/>
      <c r="E20" s="19"/>
      <c r="F20" s="1" t="str">
        <f t="shared" si="0"/>
        <v xml:space="preserve"> </v>
      </c>
    </row>
    <row r="21" spans="1:6" x14ac:dyDescent="0.3">
      <c r="A21" s="13" t="s">
        <v>139</v>
      </c>
      <c r="B21" s="13" t="s">
        <v>141</v>
      </c>
      <c r="C21" s="13"/>
      <c r="D21" s="13"/>
      <c r="E21" s="20" t="s">
        <v>279</v>
      </c>
      <c r="F21" s="1" t="str">
        <f t="shared" si="0"/>
        <v xml:space="preserve"> </v>
      </c>
    </row>
    <row r="22" spans="1:6" x14ac:dyDescent="0.3">
      <c r="A22" s="18" t="s">
        <v>139</v>
      </c>
      <c r="B22" s="18" t="s">
        <v>142</v>
      </c>
      <c r="C22" s="18"/>
      <c r="D22" s="18"/>
      <c r="E22" s="19" t="s">
        <v>279</v>
      </c>
      <c r="F22" s="1" t="str">
        <f t="shared" si="0"/>
        <v xml:space="preserve"> </v>
      </c>
    </row>
    <row r="23" spans="1:6" ht="28.8" x14ac:dyDescent="0.3">
      <c r="A23" s="13" t="s">
        <v>139</v>
      </c>
      <c r="B23" s="13" t="s">
        <v>143</v>
      </c>
      <c r="C23" s="13"/>
      <c r="D23" s="13"/>
      <c r="E23" s="20" t="s">
        <v>279</v>
      </c>
      <c r="F23" s="1" t="str">
        <f t="shared" si="0"/>
        <v xml:space="preserve"> </v>
      </c>
    </row>
    <row r="24" spans="1:6" ht="28.8" x14ac:dyDescent="0.3">
      <c r="A24" s="18" t="s">
        <v>144</v>
      </c>
      <c r="B24" s="18" t="s">
        <v>145</v>
      </c>
      <c r="C24" s="95"/>
      <c r="D24" s="18"/>
      <c r="E24" s="19"/>
      <c r="F24" s="1" t="str">
        <f t="shared" si="0"/>
        <v xml:space="preserve"> </v>
      </c>
    </row>
    <row r="25" spans="1:6" ht="28.8" x14ac:dyDescent="0.3">
      <c r="A25" s="13" t="s">
        <v>144</v>
      </c>
      <c r="B25" s="13" t="s">
        <v>146</v>
      </c>
      <c r="C25" s="13"/>
      <c r="D25" s="13"/>
      <c r="E25" s="20" t="s">
        <v>279</v>
      </c>
      <c r="F25" s="1" t="str">
        <f t="shared" ref="F25:F36" si="1">IF(C25="No",0,IF(C25="Yes",3,IF(C25="Absent",0,IF(C25="Needs significant improvement",1,IF(C25="Good / Needs some improvement",2,IF(C25="Comprehensive",3,IF(C25="No / Never",0,IF(C25="Sometimes / Somewhat",1,IF(C25="Usually / Mostly",2,IF(C25="Always / Regularly",3," "))))))))))</f>
        <v xml:space="preserve"> </v>
      </c>
    </row>
    <row r="26" spans="1:6" ht="28.8" x14ac:dyDescent="0.3">
      <c r="A26" s="18" t="s">
        <v>144</v>
      </c>
      <c r="B26" s="18" t="s">
        <v>147</v>
      </c>
      <c r="C26" s="95"/>
      <c r="D26" s="18"/>
      <c r="E26" s="19"/>
      <c r="F26" s="1" t="str">
        <f t="shared" si="1"/>
        <v xml:space="preserve"> </v>
      </c>
    </row>
    <row r="27" spans="1:6" ht="28.8" x14ac:dyDescent="0.3">
      <c r="A27" s="13" t="s">
        <v>144</v>
      </c>
      <c r="B27" s="13" t="s">
        <v>157</v>
      </c>
      <c r="C27" s="13"/>
      <c r="D27" s="13"/>
      <c r="E27" s="20" t="s">
        <v>279</v>
      </c>
      <c r="F27" s="1" t="str">
        <f t="shared" si="1"/>
        <v xml:space="preserve"> </v>
      </c>
    </row>
    <row r="28" spans="1:6" ht="28.8" x14ac:dyDescent="0.3">
      <c r="A28" s="18" t="s">
        <v>144</v>
      </c>
      <c r="B28" s="18" t="s">
        <v>148</v>
      </c>
      <c r="C28" s="95"/>
      <c r="D28" s="18"/>
      <c r="E28" s="19" t="s">
        <v>279</v>
      </c>
      <c r="F28" s="1" t="str">
        <f t="shared" si="1"/>
        <v xml:space="preserve"> </v>
      </c>
    </row>
    <row r="29" spans="1:6" ht="43.2" x14ac:dyDescent="0.3">
      <c r="A29" s="13" t="s">
        <v>144</v>
      </c>
      <c r="B29" s="13" t="s">
        <v>149</v>
      </c>
      <c r="C29" s="13"/>
      <c r="D29" s="13"/>
      <c r="E29" s="20" t="s">
        <v>283</v>
      </c>
      <c r="F29" s="1" t="str">
        <f t="shared" si="1"/>
        <v xml:space="preserve"> </v>
      </c>
    </row>
    <row r="30" spans="1:6" ht="28.8" x14ac:dyDescent="0.3">
      <c r="A30" s="18" t="s">
        <v>144</v>
      </c>
      <c r="B30" s="18" t="s">
        <v>150</v>
      </c>
      <c r="C30" s="95"/>
      <c r="D30" s="18"/>
      <c r="E30" s="19"/>
      <c r="F30" s="1" t="str">
        <f t="shared" si="1"/>
        <v xml:space="preserve"> </v>
      </c>
    </row>
    <row r="31" spans="1:6" ht="45" customHeight="1" x14ac:dyDescent="0.3">
      <c r="A31" s="13" t="s">
        <v>144</v>
      </c>
      <c r="B31" s="13" t="s">
        <v>151</v>
      </c>
      <c r="C31" s="13"/>
      <c r="D31" s="13"/>
      <c r="E31" s="20" t="s">
        <v>285</v>
      </c>
      <c r="F31" s="1" t="str">
        <f t="shared" si="1"/>
        <v xml:space="preserve"> </v>
      </c>
    </row>
    <row r="32" spans="1:6" ht="57.6" x14ac:dyDescent="0.3">
      <c r="A32" s="18" t="s">
        <v>144</v>
      </c>
      <c r="B32" s="18" t="s">
        <v>152</v>
      </c>
      <c r="C32" s="95"/>
      <c r="D32" s="18"/>
      <c r="E32" s="19" t="s">
        <v>279</v>
      </c>
      <c r="F32" s="1" t="str">
        <f t="shared" si="1"/>
        <v xml:space="preserve"> </v>
      </c>
    </row>
    <row r="33" spans="1:7" ht="90" customHeight="1" x14ac:dyDescent="0.3">
      <c r="A33" s="13" t="s">
        <v>144</v>
      </c>
      <c r="B33" s="13" t="s">
        <v>153</v>
      </c>
      <c r="C33" s="13"/>
      <c r="D33" s="13"/>
      <c r="E33" s="20" t="s">
        <v>286</v>
      </c>
      <c r="F33" s="1" t="str">
        <f t="shared" si="1"/>
        <v xml:space="preserve"> </v>
      </c>
    </row>
    <row r="34" spans="1:7" ht="28.8" x14ac:dyDescent="0.3">
      <c r="A34" s="18" t="s">
        <v>144</v>
      </c>
      <c r="B34" s="18" t="s">
        <v>154</v>
      </c>
      <c r="C34" s="95"/>
      <c r="D34" s="18"/>
      <c r="E34" s="19" t="s">
        <v>80</v>
      </c>
      <c r="F34" s="1" t="str">
        <f t="shared" si="1"/>
        <v xml:space="preserve"> </v>
      </c>
    </row>
    <row r="35" spans="1:7" ht="28.8" x14ac:dyDescent="0.3">
      <c r="A35" s="13" t="s">
        <v>144</v>
      </c>
      <c r="B35" s="13" t="s">
        <v>155</v>
      </c>
      <c r="C35" s="13"/>
      <c r="D35" s="13"/>
      <c r="E35" s="20" t="s">
        <v>287</v>
      </c>
      <c r="F35" s="1" t="str">
        <f t="shared" si="1"/>
        <v xml:space="preserve"> </v>
      </c>
    </row>
    <row r="36" spans="1:7" ht="28.8" x14ac:dyDescent="0.3">
      <c r="A36" s="18" t="s">
        <v>144</v>
      </c>
      <c r="B36" s="18" t="s">
        <v>156</v>
      </c>
      <c r="C36" s="95"/>
      <c r="D36" s="18"/>
      <c r="E36" s="19" t="s">
        <v>279</v>
      </c>
      <c r="F36" s="1" t="str">
        <f t="shared" si="1"/>
        <v xml:space="preserve"> </v>
      </c>
    </row>
    <row r="37" spans="1:7" x14ac:dyDescent="0.3">
      <c r="A37" s="6"/>
      <c r="B37" s="6"/>
      <c r="C37" s="6"/>
      <c r="D37" s="6"/>
      <c r="E37" s="46"/>
      <c r="F37" s="69">
        <f>SUM(F4:F36)</f>
        <v>0</v>
      </c>
      <c r="G37" s="10" t="s">
        <v>325</v>
      </c>
    </row>
    <row r="38" spans="1:7" x14ac:dyDescent="0.3">
      <c r="F38" s="1">
        <f>(COUNTIF(F4:F36,"&gt;=0")*3)</f>
        <v>0</v>
      </c>
      <c r="G38" s="10" t="s">
        <v>324</v>
      </c>
    </row>
  </sheetData>
  <sheetProtection algorithmName="SHA-512" hashValue="6nNuNWFOCw6wOJ+OU2iR5UR2fD/rIqlnDfpYvyVTwvF5CdzY1ph8uDRPNHOZyI4yUjTX/7ydac3KN2sFzPC2ig==" saltValue="b7OPgi/K1ENtukkBwa3Zvg==" spinCount="100000" sheet="1" objects="1" scenarios="1" autoFilter="0"/>
  <protectedRanges>
    <protectedRange sqref="C4:D36" name="RA Answers and Notes"/>
  </protectedRanges>
  <conditionalFormatting sqref="C5">
    <cfRule type="containsText" dxfId="1110" priority="217" operator="containsText" text="No">
      <formula>NOT(ISERROR(SEARCH("No",C5)))</formula>
    </cfRule>
    <cfRule type="containsText" dxfId="1109" priority="218" operator="containsText" text="Yes">
      <formula>NOT(ISERROR(SEARCH("Yes",C5)))</formula>
    </cfRule>
    <cfRule type="containsText" dxfId="1108" priority="219" operator="containsText" text="Comprehensive">
      <formula>NOT(ISERROR(SEARCH("Comprehensive",C5)))</formula>
    </cfRule>
    <cfRule type="containsText" dxfId="1107" priority="220" operator="containsText" text="Good / Needs some improvement">
      <formula>NOT(ISERROR(SEARCH("Good / Needs some improvement",C5)))</formula>
    </cfRule>
    <cfRule type="containsText" dxfId="1106" priority="221" operator="containsText" text="Needs significant improvement">
      <formula>NOT(ISERROR(SEARCH("Needs significant improvement",C5)))</formula>
    </cfRule>
    <cfRule type="containsText" dxfId="1105" priority="222" operator="containsText" text="Absent">
      <formula>NOT(ISERROR(SEARCH("Absent",C5)))</formula>
    </cfRule>
  </conditionalFormatting>
  <conditionalFormatting sqref="C10:C21">
    <cfRule type="containsText" dxfId="1104" priority="277" operator="containsText" text="Always / Regularly">
      <formula>NOT(ISERROR(SEARCH("Always / Regularly",C10)))</formula>
    </cfRule>
    <cfRule type="containsText" dxfId="1103" priority="278" operator="containsText" text="Usually / Mostly">
      <formula>NOT(ISERROR(SEARCH("Usually / Mostly",C10)))</formula>
    </cfRule>
    <cfRule type="containsText" dxfId="1102" priority="279" operator="containsText" text="Sometimes / Somewhat">
      <formula>NOT(ISERROR(SEARCH("Sometimes / Somewhat",C10)))</formula>
    </cfRule>
    <cfRule type="containsText" dxfId="1101" priority="280" operator="containsText" text="No / Never">
      <formula>NOT(ISERROR(SEARCH("No / Never",C10)))</formula>
    </cfRule>
  </conditionalFormatting>
  <conditionalFormatting sqref="C10:C21">
    <cfRule type="containsText" dxfId="1100" priority="271" operator="containsText" text="No">
      <formula>NOT(ISERROR(SEARCH("No",C10)))</formula>
    </cfRule>
    <cfRule type="containsText" dxfId="1099" priority="272" operator="containsText" text="Yes">
      <formula>NOT(ISERROR(SEARCH("Yes",C10)))</formula>
    </cfRule>
    <cfRule type="containsText" dxfId="1098" priority="273" operator="containsText" text="Comprehensive">
      <formula>NOT(ISERROR(SEARCH("Comprehensive",C10)))</formula>
    </cfRule>
    <cfRule type="containsText" dxfId="1097" priority="274" operator="containsText" text="Good / Needs some improvement">
      <formula>NOT(ISERROR(SEARCH("Good / Needs some improvement",C10)))</formula>
    </cfRule>
    <cfRule type="containsText" dxfId="1096" priority="275" operator="containsText" text="Needs significant improvement">
      <formula>NOT(ISERROR(SEARCH("Needs significant improvement",C10)))</formula>
    </cfRule>
    <cfRule type="containsText" dxfId="1095" priority="276" operator="containsText" text="Absent">
      <formula>NOT(ISERROR(SEARCH("Absent",C10)))</formula>
    </cfRule>
  </conditionalFormatting>
  <conditionalFormatting sqref="C11 C13 C15 C17 C19 C21">
    <cfRule type="containsText" dxfId="1094" priority="265" operator="containsText" text="No">
      <formula>NOT(ISERROR(SEARCH("No",C11)))</formula>
    </cfRule>
    <cfRule type="containsText" dxfId="1093" priority="266" operator="containsText" text="Yes">
      <formula>NOT(ISERROR(SEARCH("Yes",C11)))</formula>
    </cfRule>
    <cfRule type="containsText" dxfId="1092" priority="267" operator="containsText" text="Comprehensive">
      <formula>NOT(ISERROR(SEARCH("Comprehensive",C11)))</formula>
    </cfRule>
    <cfRule type="containsText" dxfId="1091" priority="268" operator="containsText" text="Good / Needs some improvement">
      <formula>NOT(ISERROR(SEARCH("Good / Needs some improvement",C11)))</formula>
    </cfRule>
    <cfRule type="containsText" dxfId="1090" priority="269" operator="containsText" text="Needs significant improvement">
      <formula>NOT(ISERROR(SEARCH("Needs significant improvement",C11)))</formula>
    </cfRule>
    <cfRule type="containsText" dxfId="1089" priority="270" operator="containsText" text="Absent">
      <formula>NOT(ISERROR(SEARCH("Absent",C11)))</formula>
    </cfRule>
  </conditionalFormatting>
  <conditionalFormatting sqref="C10:C21">
    <cfRule type="containsText" dxfId="1088" priority="259" operator="containsText" text="No">
      <formula>NOT(ISERROR(SEARCH("No",C10)))</formula>
    </cfRule>
    <cfRule type="containsText" dxfId="1087" priority="260" operator="containsText" text="Yes">
      <formula>NOT(ISERROR(SEARCH("Yes",C10)))</formula>
    </cfRule>
    <cfRule type="containsText" dxfId="1086" priority="261" operator="containsText" text="Comprehensive">
      <formula>NOT(ISERROR(SEARCH("Comprehensive",C10)))</formula>
    </cfRule>
    <cfRule type="containsText" dxfId="1085" priority="262" operator="containsText" text="Good / Needs some improvement">
      <formula>NOT(ISERROR(SEARCH("Good / Needs some improvement",C10)))</formula>
    </cfRule>
    <cfRule type="containsText" dxfId="1084" priority="263" operator="containsText" text="Needs significant improvement">
      <formula>NOT(ISERROR(SEARCH("Needs significant improvement",C10)))</formula>
    </cfRule>
    <cfRule type="containsText" dxfId="1083" priority="264" operator="containsText" text="Absent">
      <formula>NOT(ISERROR(SEARCH("Absent",C10)))</formula>
    </cfRule>
  </conditionalFormatting>
  <conditionalFormatting sqref="C5">
    <cfRule type="containsText" dxfId="1082" priority="229" operator="containsText" text="Always / Regularly">
      <formula>NOT(ISERROR(SEARCH("Always / Regularly",C5)))</formula>
    </cfRule>
    <cfRule type="containsText" dxfId="1081" priority="230" operator="containsText" text="Usually / Mostly">
      <formula>NOT(ISERROR(SEARCH("Usually / Mostly",C5)))</formula>
    </cfRule>
    <cfRule type="containsText" dxfId="1080" priority="231" operator="containsText" text="Sometimes / Somewhat">
      <formula>NOT(ISERROR(SEARCH("Sometimes / Somewhat",C5)))</formula>
    </cfRule>
    <cfRule type="containsText" dxfId="1079" priority="232" operator="containsText" text="No / Never">
      <formula>NOT(ISERROR(SEARCH("No / Never",C5)))</formula>
    </cfRule>
  </conditionalFormatting>
  <conditionalFormatting sqref="C5">
    <cfRule type="containsText" dxfId="1078" priority="223" operator="containsText" text="No">
      <formula>NOT(ISERROR(SEARCH("No",C5)))</formula>
    </cfRule>
    <cfRule type="containsText" dxfId="1077" priority="224" operator="containsText" text="Yes">
      <formula>NOT(ISERROR(SEARCH("Yes",C5)))</formula>
    </cfRule>
    <cfRule type="containsText" dxfId="1076" priority="225" operator="containsText" text="Comprehensive">
      <formula>NOT(ISERROR(SEARCH("Comprehensive",C5)))</formula>
    </cfRule>
    <cfRule type="containsText" dxfId="1075" priority="226" operator="containsText" text="Good / Needs some improvement">
      <formula>NOT(ISERROR(SEARCH("Good / Needs some improvement",C5)))</formula>
    </cfRule>
    <cfRule type="containsText" dxfId="1074" priority="227" operator="containsText" text="Needs significant improvement">
      <formula>NOT(ISERROR(SEARCH("Needs significant improvement",C5)))</formula>
    </cfRule>
    <cfRule type="containsText" dxfId="1073" priority="228" operator="containsText" text="Absent">
      <formula>NOT(ISERROR(SEARCH("Absent",C5)))</formula>
    </cfRule>
  </conditionalFormatting>
  <conditionalFormatting sqref="C33:C36">
    <cfRule type="containsText" dxfId="1072" priority="213" operator="containsText" text="Always / Regularly">
      <formula>NOT(ISERROR(SEARCH("Always / Regularly",C33)))</formula>
    </cfRule>
    <cfRule type="containsText" dxfId="1071" priority="214" operator="containsText" text="Usually / Mostly">
      <formula>NOT(ISERROR(SEARCH("Usually / Mostly",C33)))</formula>
    </cfRule>
    <cfRule type="containsText" dxfId="1070" priority="215" operator="containsText" text="Sometimes / Somewhat">
      <formula>NOT(ISERROR(SEARCH("Sometimes / Somewhat",C33)))</formula>
    </cfRule>
    <cfRule type="containsText" dxfId="1069" priority="216" operator="containsText" text="No / Never">
      <formula>NOT(ISERROR(SEARCH("No / Never",C33)))</formula>
    </cfRule>
  </conditionalFormatting>
  <conditionalFormatting sqref="C33:C36">
    <cfRule type="containsText" dxfId="1068" priority="207" operator="containsText" text="No">
      <formula>NOT(ISERROR(SEARCH("No",C33)))</formula>
    </cfRule>
    <cfRule type="containsText" dxfId="1067" priority="208" operator="containsText" text="Yes">
      <formula>NOT(ISERROR(SEARCH("Yes",C33)))</formula>
    </cfRule>
    <cfRule type="containsText" dxfId="1066" priority="209" operator="containsText" text="Comprehensive">
      <formula>NOT(ISERROR(SEARCH("Comprehensive",C33)))</formula>
    </cfRule>
    <cfRule type="containsText" dxfId="1065" priority="210" operator="containsText" text="Good / Needs some improvement">
      <formula>NOT(ISERROR(SEARCH("Good / Needs some improvement",C33)))</formula>
    </cfRule>
    <cfRule type="containsText" dxfId="1064" priority="211" operator="containsText" text="Needs significant improvement">
      <formula>NOT(ISERROR(SEARCH("Needs significant improvement",C33)))</formula>
    </cfRule>
    <cfRule type="containsText" dxfId="1063" priority="212" operator="containsText" text="Absent">
      <formula>NOT(ISERROR(SEARCH("Absent",C33)))</formula>
    </cfRule>
  </conditionalFormatting>
  <conditionalFormatting sqref="C33 C35">
    <cfRule type="containsText" dxfId="1062" priority="201" operator="containsText" text="No">
      <formula>NOT(ISERROR(SEARCH("No",C33)))</formula>
    </cfRule>
    <cfRule type="containsText" dxfId="1061" priority="202" operator="containsText" text="Yes">
      <formula>NOT(ISERROR(SEARCH("Yes",C33)))</formula>
    </cfRule>
    <cfRule type="containsText" dxfId="1060" priority="203" operator="containsText" text="Comprehensive">
      <formula>NOT(ISERROR(SEARCH("Comprehensive",C33)))</formula>
    </cfRule>
    <cfRule type="containsText" dxfId="1059" priority="204" operator="containsText" text="Good / Needs some improvement">
      <formula>NOT(ISERROR(SEARCH("Good / Needs some improvement",C33)))</formula>
    </cfRule>
    <cfRule type="containsText" dxfId="1058" priority="205" operator="containsText" text="Needs significant improvement">
      <formula>NOT(ISERROR(SEARCH("Needs significant improvement",C33)))</formula>
    </cfRule>
    <cfRule type="containsText" dxfId="1057" priority="206" operator="containsText" text="Absent">
      <formula>NOT(ISERROR(SEARCH("Absent",C33)))</formula>
    </cfRule>
  </conditionalFormatting>
  <conditionalFormatting sqref="C33:C36">
    <cfRule type="containsText" dxfId="1056" priority="195" operator="containsText" text="No">
      <formula>NOT(ISERROR(SEARCH("No",C33)))</formula>
    </cfRule>
    <cfRule type="containsText" dxfId="1055" priority="196" operator="containsText" text="Yes">
      <formula>NOT(ISERROR(SEARCH("Yes",C33)))</formula>
    </cfRule>
    <cfRule type="containsText" dxfId="1054" priority="197" operator="containsText" text="Comprehensive">
      <formula>NOT(ISERROR(SEARCH("Comprehensive",C33)))</formula>
    </cfRule>
    <cfRule type="containsText" dxfId="1053" priority="198" operator="containsText" text="Good / Needs some improvement">
      <formula>NOT(ISERROR(SEARCH("Good / Needs some improvement",C33)))</formula>
    </cfRule>
    <cfRule type="containsText" dxfId="1052" priority="199" operator="containsText" text="Needs significant improvement">
      <formula>NOT(ISERROR(SEARCH("Needs significant improvement",C33)))</formula>
    </cfRule>
    <cfRule type="containsText" dxfId="1051" priority="200" operator="containsText" text="Absent">
      <formula>NOT(ISERROR(SEARCH("Absent",C33)))</formula>
    </cfRule>
  </conditionalFormatting>
  <conditionalFormatting sqref="C24">
    <cfRule type="containsText" dxfId="1050" priority="153" operator="containsText" text="No">
      <formula>NOT(ISERROR(SEARCH("No",C24)))</formula>
    </cfRule>
    <cfRule type="containsText" dxfId="1049" priority="154" operator="containsText" text="Yes">
      <formula>NOT(ISERROR(SEARCH("Yes",C24)))</formula>
    </cfRule>
    <cfRule type="containsText" dxfId="1048" priority="155" operator="containsText" text="Comprehensive">
      <formula>NOT(ISERROR(SEARCH("Comprehensive",C24)))</formula>
    </cfRule>
    <cfRule type="containsText" dxfId="1047" priority="156" operator="containsText" text="Good / Needs some improvement">
      <formula>NOT(ISERROR(SEARCH("Good / Needs some improvement",C24)))</formula>
    </cfRule>
    <cfRule type="containsText" dxfId="1046" priority="157" operator="containsText" text="Needs significant improvement">
      <formula>NOT(ISERROR(SEARCH("Needs significant improvement",C24)))</formula>
    </cfRule>
    <cfRule type="containsText" dxfId="1045" priority="158" operator="containsText" text="Absent">
      <formula>NOT(ISERROR(SEARCH("Absent",C24)))</formula>
    </cfRule>
  </conditionalFormatting>
  <conditionalFormatting sqref="C27">
    <cfRule type="containsText" dxfId="1044" priority="65" operator="containsText" text="Always / Regularly">
      <formula>NOT(ISERROR(SEARCH("Always / Regularly",C27)))</formula>
    </cfRule>
    <cfRule type="containsText" dxfId="1043" priority="66" operator="containsText" text="Usually / Mostly">
      <formula>NOT(ISERROR(SEARCH("Usually / Mostly",C27)))</formula>
    </cfRule>
    <cfRule type="containsText" dxfId="1042" priority="67" operator="containsText" text="Sometimes / Somewhat">
      <formula>NOT(ISERROR(SEARCH("Sometimes / Somewhat",C27)))</formula>
    </cfRule>
    <cfRule type="containsText" dxfId="1041" priority="68" operator="containsText" text="No / Never">
      <formula>NOT(ISERROR(SEARCH("No / Never",C27)))</formula>
    </cfRule>
  </conditionalFormatting>
  <conditionalFormatting sqref="C27">
    <cfRule type="containsText" dxfId="1040" priority="59" operator="containsText" text="No">
      <formula>NOT(ISERROR(SEARCH("No",C27)))</formula>
    </cfRule>
    <cfRule type="containsText" dxfId="1039" priority="60" operator="containsText" text="Yes">
      <formula>NOT(ISERROR(SEARCH("Yes",C27)))</formula>
    </cfRule>
    <cfRule type="containsText" dxfId="1038" priority="61" operator="containsText" text="Comprehensive">
      <formula>NOT(ISERROR(SEARCH("Comprehensive",C27)))</formula>
    </cfRule>
    <cfRule type="containsText" dxfId="1037" priority="62" operator="containsText" text="Good / Needs some improvement">
      <formula>NOT(ISERROR(SEARCH("Good / Needs some improvement",C27)))</formula>
    </cfRule>
    <cfRule type="containsText" dxfId="1036" priority="63" operator="containsText" text="Needs significant improvement">
      <formula>NOT(ISERROR(SEARCH("Needs significant improvement",C27)))</formula>
    </cfRule>
    <cfRule type="containsText" dxfId="1035" priority="64" operator="containsText" text="Absent">
      <formula>NOT(ISERROR(SEARCH("Absent",C27)))</formula>
    </cfRule>
  </conditionalFormatting>
  <conditionalFormatting sqref="C24">
    <cfRule type="containsText" dxfId="1034" priority="165" operator="containsText" text="Always / Regularly">
      <formula>NOT(ISERROR(SEARCH("Always / Regularly",C24)))</formula>
    </cfRule>
    <cfRule type="containsText" dxfId="1033" priority="166" operator="containsText" text="Usually / Mostly">
      <formula>NOT(ISERROR(SEARCH("Usually / Mostly",C24)))</formula>
    </cfRule>
    <cfRule type="containsText" dxfId="1032" priority="167" operator="containsText" text="Sometimes / Somewhat">
      <formula>NOT(ISERROR(SEARCH("Sometimes / Somewhat",C24)))</formula>
    </cfRule>
    <cfRule type="containsText" dxfId="1031" priority="168" operator="containsText" text="No / Never">
      <formula>NOT(ISERROR(SEARCH("No / Never",C24)))</formula>
    </cfRule>
  </conditionalFormatting>
  <conditionalFormatting sqref="C24">
    <cfRule type="containsText" dxfId="1030" priority="159" operator="containsText" text="No">
      <formula>NOT(ISERROR(SEARCH("No",C24)))</formula>
    </cfRule>
    <cfRule type="containsText" dxfId="1029" priority="160" operator="containsText" text="Yes">
      <formula>NOT(ISERROR(SEARCH("Yes",C24)))</formula>
    </cfRule>
    <cfRule type="containsText" dxfId="1028" priority="161" operator="containsText" text="Comprehensive">
      <formula>NOT(ISERROR(SEARCH("Comprehensive",C24)))</formula>
    </cfRule>
    <cfRule type="containsText" dxfId="1027" priority="162" operator="containsText" text="Good / Needs some improvement">
      <formula>NOT(ISERROR(SEARCH("Good / Needs some improvement",C24)))</formula>
    </cfRule>
    <cfRule type="containsText" dxfId="1026" priority="163" operator="containsText" text="Needs significant improvement">
      <formula>NOT(ISERROR(SEARCH("Needs significant improvement",C24)))</formula>
    </cfRule>
    <cfRule type="containsText" dxfId="1025" priority="164" operator="containsText" text="Absent">
      <formula>NOT(ISERROR(SEARCH("Absent",C24)))</formula>
    </cfRule>
  </conditionalFormatting>
  <conditionalFormatting sqref="C4">
    <cfRule type="containsText" dxfId="1024" priority="137" operator="containsText" text="No">
      <formula>NOT(ISERROR(SEARCH("No",C4)))</formula>
    </cfRule>
    <cfRule type="containsText" dxfId="1023" priority="138" operator="containsText" text="Yes">
      <formula>NOT(ISERROR(SEARCH("Yes",C4)))</formula>
    </cfRule>
    <cfRule type="containsText" dxfId="1022" priority="139" operator="containsText" text="Comprehensive">
      <formula>NOT(ISERROR(SEARCH("Comprehensive",C4)))</formula>
    </cfRule>
    <cfRule type="containsText" dxfId="1021" priority="140" operator="containsText" text="Good / Needs some improvement">
      <formula>NOT(ISERROR(SEARCH("Good / Needs some improvement",C4)))</formula>
    </cfRule>
    <cfRule type="containsText" dxfId="1020" priority="141" operator="containsText" text="Needs significant improvement">
      <formula>NOT(ISERROR(SEARCH("Needs significant improvement",C4)))</formula>
    </cfRule>
    <cfRule type="containsText" dxfId="1019" priority="142" operator="containsText" text="Absent">
      <formula>NOT(ISERROR(SEARCH("Absent",C4)))</formula>
    </cfRule>
  </conditionalFormatting>
  <conditionalFormatting sqref="C4">
    <cfRule type="containsText" dxfId="1018" priority="149" operator="containsText" text="Always / Regularly">
      <formula>NOT(ISERROR(SEARCH("Always / Regularly",C4)))</formula>
    </cfRule>
    <cfRule type="containsText" dxfId="1017" priority="150" operator="containsText" text="Usually / Mostly">
      <formula>NOT(ISERROR(SEARCH("Usually / Mostly",C4)))</formula>
    </cfRule>
    <cfRule type="containsText" dxfId="1016" priority="151" operator="containsText" text="Sometimes / Somewhat">
      <formula>NOT(ISERROR(SEARCH("Sometimes / Somewhat",C4)))</formula>
    </cfRule>
    <cfRule type="containsText" dxfId="1015" priority="152" operator="containsText" text="No / Never">
      <formula>NOT(ISERROR(SEARCH("No / Never",C4)))</formula>
    </cfRule>
  </conditionalFormatting>
  <conditionalFormatting sqref="C4">
    <cfRule type="containsText" dxfId="1014" priority="143" operator="containsText" text="No">
      <formula>NOT(ISERROR(SEARCH("No",C4)))</formula>
    </cfRule>
    <cfRule type="containsText" dxfId="1013" priority="144" operator="containsText" text="Yes">
      <formula>NOT(ISERROR(SEARCH("Yes",C4)))</formula>
    </cfRule>
    <cfRule type="containsText" dxfId="1012" priority="145" operator="containsText" text="Comprehensive">
      <formula>NOT(ISERROR(SEARCH("Comprehensive",C4)))</formula>
    </cfRule>
    <cfRule type="containsText" dxfId="1011" priority="146" operator="containsText" text="Good / Needs some improvement">
      <formula>NOT(ISERROR(SEARCH("Good / Needs some improvement",C4)))</formula>
    </cfRule>
    <cfRule type="containsText" dxfId="1010" priority="147" operator="containsText" text="Needs significant improvement">
      <formula>NOT(ISERROR(SEARCH("Needs significant improvement",C4)))</formula>
    </cfRule>
    <cfRule type="containsText" dxfId="1009" priority="148" operator="containsText" text="Absent">
      <formula>NOT(ISERROR(SEARCH("Absent",C4)))</formula>
    </cfRule>
  </conditionalFormatting>
  <conditionalFormatting sqref="C6:C21">
    <cfRule type="containsText" dxfId="1008" priority="121" operator="containsText" text="No">
      <formula>NOT(ISERROR(SEARCH("No",C6)))</formula>
    </cfRule>
    <cfRule type="containsText" dxfId="1007" priority="122" operator="containsText" text="Yes">
      <formula>NOT(ISERROR(SEARCH("Yes",C6)))</formula>
    </cfRule>
    <cfRule type="containsText" dxfId="1006" priority="123" operator="containsText" text="Comprehensive">
      <formula>NOT(ISERROR(SEARCH("Comprehensive",C6)))</formula>
    </cfRule>
    <cfRule type="containsText" dxfId="1005" priority="124" operator="containsText" text="Good / Needs some improvement">
      <formula>NOT(ISERROR(SEARCH("Good / Needs some improvement",C6)))</formula>
    </cfRule>
    <cfRule type="containsText" dxfId="1004" priority="125" operator="containsText" text="Needs significant improvement">
      <formula>NOT(ISERROR(SEARCH("Needs significant improvement",C6)))</formula>
    </cfRule>
    <cfRule type="containsText" dxfId="1003" priority="126" operator="containsText" text="Absent">
      <formula>NOT(ISERROR(SEARCH("Absent",C6)))</formula>
    </cfRule>
  </conditionalFormatting>
  <conditionalFormatting sqref="C6:C21">
    <cfRule type="containsText" dxfId="1002" priority="133" operator="containsText" text="Always / Regularly">
      <formula>NOT(ISERROR(SEARCH("Always / Regularly",C6)))</formula>
    </cfRule>
    <cfRule type="containsText" dxfId="1001" priority="134" operator="containsText" text="Usually / Mostly">
      <formula>NOT(ISERROR(SEARCH("Usually / Mostly",C6)))</formula>
    </cfRule>
    <cfRule type="containsText" dxfId="1000" priority="135" operator="containsText" text="Sometimes / Somewhat">
      <formula>NOT(ISERROR(SEARCH("Sometimes / Somewhat",C6)))</formula>
    </cfRule>
    <cfRule type="containsText" dxfId="999" priority="136" operator="containsText" text="No / Never">
      <formula>NOT(ISERROR(SEARCH("No / Never",C6)))</formula>
    </cfRule>
  </conditionalFormatting>
  <conditionalFormatting sqref="C6:C21">
    <cfRule type="containsText" dxfId="998" priority="127" operator="containsText" text="No">
      <formula>NOT(ISERROR(SEARCH("No",C6)))</formula>
    </cfRule>
    <cfRule type="containsText" dxfId="997" priority="128" operator="containsText" text="Yes">
      <formula>NOT(ISERROR(SEARCH("Yes",C6)))</formula>
    </cfRule>
    <cfRule type="containsText" dxfId="996" priority="129" operator="containsText" text="Comprehensive">
      <formula>NOT(ISERROR(SEARCH("Comprehensive",C6)))</formula>
    </cfRule>
    <cfRule type="containsText" dxfId="995" priority="130" operator="containsText" text="Good / Needs some improvement">
      <formula>NOT(ISERROR(SEARCH("Good / Needs some improvement",C6)))</formula>
    </cfRule>
    <cfRule type="containsText" dxfId="994" priority="131" operator="containsText" text="Needs significant improvement">
      <formula>NOT(ISERROR(SEARCH("Needs significant improvement",C6)))</formula>
    </cfRule>
    <cfRule type="containsText" dxfId="993" priority="132" operator="containsText" text="Absent">
      <formula>NOT(ISERROR(SEARCH("Absent",C6)))</formula>
    </cfRule>
  </conditionalFormatting>
  <conditionalFormatting sqref="C22">
    <cfRule type="containsText" dxfId="992" priority="117" operator="containsText" text="Always / Regularly">
      <formula>NOT(ISERROR(SEARCH("Always / Regularly",C22)))</formula>
    </cfRule>
    <cfRule type="containsText" dxfId="991" priority="118" operator="containsText" text="Usually / Mostly">
      <formula>NOT(ISERROR(SEARCH("Usually / Mostly",C22)))</formula>
    </cfRule>
    <cfRule type="containsText" dxfId="990" priority="119" operator="containsText" text="Sometimes / Somewhat">
      <formula>NOT(ISERROR(SEARCH("Sometimes / Somewhat",C22)))</formula>
    </cfRule>
    <cfRule type="containsText" dxfId="989" priority="120" operator="containsText" text="No / Never">
      <formula>NOT(ISERROR(SEARCH("No / Never",C22)))</formula>
    </cfRule>
  </conditionalFormatting>
  <conditionalFormatting sqref="C22">
    <cfRule type="containsText" dxfId="988" priority="111" operator="containsText" text="No">
      <formula>NOT(ISERROR(SEARCH("No",C22)))</formula>
    </cfRule>
    <cfRule type="containsText" dxfId="987" priority="112" operator="containsText" text="Yes">
      <formula>NOT(ISERROR(SEARCH("Yes",C22)))</formula>
    </cfRule>
    <cfRule type="containsText" dxfId="986" priority="113" operator="containsText" text="Comprehensive">
      <formula>NOT(ISERROR(SEARCH("Comprehensive",C22)))</formula>
    </cfRule>
    <cfRule type="containsText" dxfId="985" priority="114" operator="containsText" text="Good / Needs some improvement">
      <formula>NOT(ISERROR(SEARCH("Good / Needs some improvement",C22)))</formula>
    </cfRule>
    <cfRule type="containsText" dxfId="984" priority="115" operator="containsText" text="Needs significant improvement">
      <formula>NOT(ISERROR(SEARCH("Needs significant improvement",C22)))</formula>
    </cfRule>
    <cfRule type="containsText" dxfId="983" priority="116" operator="containsText" text="Absent">
      <formula>NOT(ISERROR(SEARCH("Absent",C22)))</formula>
    </cfRule>
  </conditionalFormatting>
  <conditionalFormatting sqref="C23">
    <cfRule type="containsText" dxfId="982" priority="95" operator="containsText" text="No">
      <formula>NOT(ISERROR(SEARCH("No",C23)))</formula>
    </cfRule>
    <cfRule type="containsText" dxfId="981" priority="96" operator="containsText" text="Yes">
      <formula>NOT(ISERROR(SEARCH("Yes",C23)))</formula>
    </cfRule>
    <cfRule type="containsText" dxfId="980" priority="97" operator="containsText" text="Comprehensive">
      <formula>NOT(ISERROR(SEARCH("Comprehensive",C23)))</formula>
    </cfRule>
    <cfRule type="containsText" dxfId="979" priority="98" operator="containsText" text="Good / Needs some improvement">
      <formula>NOT(ISERROR(SEARCH("Good / Needs some improvement",C23)))</formula>
    </cfRule>
    <cfRule type="containsText" dxfId="978" priority="99" operator="containsText" text="Needs significant improvement">
      <formula>NOT(ISERROR(SEARCH("Needs significant improvement",C23)))</formula>
    </cfRule>
    <cfRule type="containsText" dxfId="977" priority="100" operator="containsText" text="Absent">
      <formula>NOT(ISERROR(SEARCH("Absent",C23)))</formula>
    </cfRule>
  </conditionalFormatting>
  <conditionalFormatting sqref="C23">
    <cfRule type="containsText" dxfId="976" priority="107" operator="containsText" text="Always / Regularly">
      <formula>NOT(ISERROR(SEARCH("Always / Regularly",C23)))</formula>
    </cfRule>
    <cfRule type="containsText" dxfId="975" priority="108" operator="containsText" text="Usually / Mostly">
      <formula>NOT(ISERROR(SEARCH("Usually / Mostly",C23)))</formula>
    </cfRule>
    <cfRule type="containsText" dxfId="974" priority="109" operator="containsText" text="Sometimes / Somewhat">
      <formula>NOT(ISERROR(SEARCH("Sometimes / Somewhat",C23)))</formula>
    </cfRule>
    <cfRule type="containsText" dxfId="973" priority="110" operator="containsText" text="No / Never">
      <formula>NOT(ISERROR(SEARCH("No / Never",C23)))</formula>
    </cfRule>
  </conditionalFormatting>
  <conditionalFormatting sqref="C23">
    <cfRule type="containsText" dxfId="972" priority="101" operator="containsText" text="No">
      <formula>NOT(ISERROR(SEARCH("No",C23)))</formula>
    </cfRule>
    <cfRule type="containsText" dxfId="971" priority="102" operator="containsText" text="Yes">
      <formula>NOT(ISERROR(SEARCH("Yes",C23)))</formula>
    </cfRule>
    <cfRule type="containsText" dxfId="970" priority="103" operator="containsText" text="Comprehensive">
      <formula>NOT(ISERROR(SEARCH("Comprehensive",C23)))</formula>
    </cfRule>
    <cfRule type="containsText" dxfId="969" priority="104" operator="containsText" text="Good / Needs some improvement">
      <formula>NOT(ISERROR(SEARCH("Good / Needs some improvement",C23)))</formula>
    </cfRule>
    <cfRule type="containsText" dxfId="968" priority="105" operator="containsText" text="Needs significant improvement">
      <formula>NOT(ISERROR(SEARCH("Needs significant improvement",C23)))</formula>
    </cfRule>
    <cfRule type="containsText" dxfId="967" priority="106" operator="containsText" text="Absent">
      <formula>NOT(ISERROR(SEARCH("Absent",C23)))</formula>
    </cfRule>
  </conditionalFormatting>
  <conditionalFormatting sqref="C31:C36">
    <cfRule type="containsText" dxfId="966" priority="1" operator="containsText" text="No">
      <formula>NOT(ISERROR(SEARCH("No",C31)))</formula>
    </cfRule>
    <cfRule type="containsText" dxfId="965" priority="2" operator="containsText" text="Yes">
      <formula>NOT(ISERROR(SEARCH("Yes",C31)))</formula>
    </cfRule>
    <cfRule type="containsText" dxfId="964" priority="3" operator="containsText" text="Comprehensive">
      <formula>NOT(ISERROR(SEARCH("Comprehensive",C31)))</formula>
    </cfRule>
    <cfRule type="containsText" dxfId="963" priority="4" operator="containsText" text="Good / Needs some improvement">
      <formula>NOT(ISERROR(SEARCH("Good / Needs some improvement",C31)))</formula>
    </cfRule>
    <cfRule type="containsText" dxfId="962" priority="5" operator="containsText" text="Needs significant improvement">
      <formula>NOT(ISERROR(SEARCH("Needs significant improvement",C31)))</formula>
    </cfRule>
    <cfRule type="containsText" dxfId="961" priority="6" operator="containsText" text="Absent">
      <formula>NOT(ISERROR(SEARCH("Absent",C31)))</formula>
    </cfRule>
  </conditionalFormatting>
  <conditionalFormatting sqref="C25">
    <cfRule type="containsText" dxfId="960" priority="91" operator="containsText" text="Always / Regularly">
      <formula>NOT(ISERROR(SEARCH("Always / Regularly",C25)))</formula>
    </cfRule>
    <cfRule type="containsText" dxfId="959" priority="92" operator="containsText" text="Usually / Mostly">
      <formula>NOT(ISERROR(SEARCH("Usually / Mostly",C25)))</formula>
    </cfRule>
    <cfRule type="containsText" dxfId="958" priority="93" operator="containsText" text="Sometimes / Somewhat">
      <formula>NOT(ISERROR(SEARCH("Sometimes / Somewhat",C25)))</formula>
    </cfRule>
    <cfRule type="containsText" dxfId="957" priority="94" operator="containsText" text="No / Never">
      <formula>NOT(ISERROR(SEARCH("No / Never",C25)))</formula>
    </cfRule>
  </conditionalFormatting>
  <conditionalFormatting sqref="C25">
    <cfRule type="containsText" dxfId="956" priority="85" operator="containsText" text="No">
      <formula>NOT(ISERROR(SEARCH("No",C25)))</formula>
    </cfRule>
    <cfRule type="containsText" dxfId="955" priority="86" operator="containsText" text="Yes">
      <formula>NOT(ISERROR(SEARCH("Yes",C25)))</formula>
    </cfRule>
    <cfRule type="containsText" dxfId="954" priority="87" operator="containsText" text="Comprehensive">
      <formula>NOT(ISERROR(SEARCH("Comprehensive",C25)))</formula>
    </cfRule>
    <cfRule type="containsText" dxfId="953" priority="88" operator="containsText" text="Good / Needs some improvement">
      <formula>NOT(ISERROR(SEARCH("Good / Needs some improvement",C25)))</formula>
    </cfRule>
    <cfRule type="containsText" dxfId="952" priority="89" operator="containsText" text="Needs significant improvement">
      <formula>NOT(ISERROR(SEARCH("Needs significant improvement",C25)))</formula>
    </cfRule>
    <cfRule type="containsText" dxfId="951" priority="90" operator="containsText" text="Absent">
      <formula>NOT(ISERROR(SEARCH("Absent",C25)))</formula>
    </cfRule>
  </conditionalFormatting>
  <conditionalFormatting sqref="C26">
    <cfRule type="containsText" dxfId="950" priority="69" operator="containsText" text="No">
      <formula>NOT(ISERROR(SEARCH("No",C26)))</formula>
    </cfRule>
    <cfRule type="containsText" dxfId="949" priority="70" operator="containsText" text="Yes">
      <formula>NOT(ISERROR(SEARCH("Yes",C26)))</formula>
    </cfRule>
    <cfRule type="containsText" dxfId="948" priority="71" operator="containsText" text="Comprehensive">
      <formula>NOT(ISERROR(SEARCH("Comprehensive",C26)))</formula>
    </cfRule>
    <cfRule type="containsText" dxfId="947" priority="72" operator="containsText" text="Good / Needs some improvement">
      <formula>NOT(ISERROR(SEARCH("Good / Needs some improvement",C26)))</formula>
    </cfRule>
    <cfRule type="containsText" dxfId="946" priority="73" operator="containsText" text="Needs significant improvement">
      <formula>NOT(ISERROR(SEARCH("Needs significant improvement",C26)))</formula>
    </cfRule>
    <cfRule type="containsText" dxfId="945" priority="74" operator="containsText" text="Absent">
      <formula>NOT(ISERROR(SEARCH("Absent",C26)))</formula>
    </cfRule>
  </conditionalFormatting>
  <conditionalFormatting sqref="C26">
    <cfRule type="containsText" dxfId="944" priority="81" operator="containsText" text="Always / Regularly">
      <formula>NOT(ISERROR(SEARCH("Always / Regularly",C26)))</formula>
    </cfRule>
    <cfRule type="containsText" dxfId="943" priority="82" operator="containsText" text="Usually / Mostly">
      <formula>NOT(ISERROR(SEARCH("Usually / Mostly",C26)))</formula>
    </cfRule>
    <cfRule type="containsText" dxfId="942" priority="83" operator="containsText" text="Sometimes / Somewhat">
      <formula>NOT(ISERROR(SEARCH("Sometimes / Somewhat",C26)))</formula>
    </cfRule>
    <cfRule type="containsText" dxfId="941" priority="84" operator="containsText" text="No / Never">
      <formula>NOT(ISERROR(SEARCH("No / Never",C26)))</formula>
    </cfRule>
  </conditionalFormatting>
  <conditionalFormatting sqref="C26">
    <cfRule type="containsText" dxfId="940" priority="75" operator="containsText" text="No">
      <formula>NOT(ISERROR(SEARCH("No",C26)))</formula>
    </cfRule>
    <cfRule type="containsText" dxfId="939" priority="76" operator="containsText" text="Yes">
      <formula>NOT(ISERROR(SEARCH("Yes",C26)))</formula>
    </cfRule>
    <cfRule type="containsText" dxfId="938" priority="77" operator="containsText" text="Comprehensive">
      <formula>NOT(ISERROR(SEARCH("Comprehensive",C26)))</formula>
    </cfRule>
    <cfRule type="containsText" dxfId="937" priority="78" operator="containsText" text="Good / Needs some improvement">
      <formula>NOT(ISERROR(SEARCH("Good / Needs some improvement",C26)))</formula>
    </cfRule>
    <cfRule type="containsText" dxfId="936" priority="79" operator="containsText" text="Needs significant improvement">
      <formula>NOT(ISERROR(SEARCH("Needs significant improvement",C26)))</formula>
    </cfRule>
    <cfRule type="containsText" dxfId="935" priority="80" operator="containsText" text="Absent">
      <formula>NOT(ISERROR(SEARCH("Absent",C26)))</formula>
    </cfRule>
  </conditionalFormatting>
  <conditionalFormatting sqref="C28">
    <cfRule type="containsText" dxfId="934" priority="43" operator="containsText" text="No">
      <formula>NOT(ISERROR(SEARCH("No",C28)))</formula>
    </cfRule>
    <cfRule type="containsText" dxfId="933" priority="44" operator="containsText" text="Yes">
      <formula>NOT(ISERROR(SEARCH("Yes",C28)))</formula>
    </cfRule>
    <cfRule type="containsText" dxfId="932" priority="45" operator="containsText" text="Comprehensive">
      <formula>NOT(ISERROR(SEARCH("Comprehensive",C28)))</formula>
    </cfRule>
    <cfRule type="containsText" dxfId="931" priority="46" operator="containsText" text="Good / Needs some improvement">
      <formula>NOT(ISERROR(SEARCH("Good / Needs some improvement",C28)))</formula>
    </cfRule>
    <cfRule type="containsText" dxfId="930" priority="47" operator="containsText" text="Needs significant improvement">
      <formula>NOT(ISERROR(SEARCH("Needs significant improvement",C28)))</formula>
    </cfRule>
    <cfRule type="containsText" dxfId="929" priority="48" operator="containsText" text="Absent">
      <formula>NOT(ISERROR(SEARCH("Absent",C28)))</formula>
    </cfRule>
  </conditionalFormatting>
  <conditionalFormatting sqref="C28">
    <cfRule type="containsText" dxfId="928" priority="55" operator="containsText" text="Always / Regularly">
      <formula>NOT(ISERROR(SEARCH("Always / Regularly",C28)))</formula>
    </cfRule>
    <cfRule type="containsText" dxfId="927" priority="56" operator="containsText" text="Usually / Mostly">
      <formula>NOT(ISERROR(SEARCH("Usually / Mostly",C28)))</formula>
    </cfRule>
    <cfRule type="containsText" dxfId="926" priority="57" operator="containsText" text="Sometimes / Somewhat">
      <formula>NOT(ISERROR(SEARCH("Sometimes / Somewhat",C28)))</formula>
    </cfRule>
    <cfRule type="containsText" dxfId="925" priority="58" operator="containsText" text="No / Never">
      <formula>NOT(ISERROR(SEARCH("No / Never",C28)))</formula>
    </cfRule>
  </conditionalFormatting>
  <conditionalFormatting sqref="C28">
    <cfRule type="containsText" dxfId="924" priority="49" operator="containsText" text="No">
      <formula>NOT(ISERROR(SEARCH("No",C28)))</formula>
    </cfRule>
    <cfRule type="containsText" dxfId="923" priority="50" operator="containsText" text="Yes">
      <formula>NOT(ISERROR(SEARCH("Yes",C28)))</formula>
    </cfRule>
    <cfRule type="containsText" dxfId="922" priority="51" operator="containsText" text="Comprehensive">
      <formula>NOT(ISERROR(SEARCH("Comprehensive",C28)))</formula>
    </cfRule>
    <cfRule type="containsText" dxfId="921" priority="52" operator="containsText" text="Good / Needs some improvement">
      <formula>NOT(ISERROR(SEARCH("Good / Needs some improvement",C28)))</formula>
    </cfRule>
    <cfRule type="containsText" dxfId="920" priority="53" operator="containsText" text="Needs significant improvement">
      <formula>NOT(ISERROR(SEARCH("Needs significant improvement",C28)))</formula>
    </cfRule>
    <cfRule type="containsText" dxfId="919" priority="54" operator="containsText" text="Absent">
      <formula>NOT(ISERROR(SEARCH("Absent",C28)))</formula>
    </cfRule>
  </conditionalFormatting>
  <conditionalFormatting sqref="C29">
    <cfRule type="containsText" dxfId="918" priority="39" operator="containsText" text="Always / Regularly">
      <formula>NOT(ISERROR(SEARCH("Always / Regularly",C29)))</formula>
    </cfRule>
    <cfRule type="containsText" dxfId="917" priority="40" operator="containsText" text="Usually / Mostly">
      <formula>NOT(ISERROR(SEARCH("Usually / Mostly",C29)))</formula>
    </cfRule>
    <cfRule type="containsText" dxfId="916" priority="41" operator="containsText" text="Sometimes / Somewhat">
      <formula>NOT(ISERROR(SEARCH("Sometimes / Somewhat",C29)))</formula>
    </cfRule>
    <cfRule type="containsText" dxfId="915" priority="42" operator="containsText" text="No / Never">
      <formula>NOT(ISERROR(SEARCH("No / Never",C29)))</formula>
    </cfRule>
  </conditionalFormatting>
  <conditionalFormatting sqref="C29">
    <cfRule type="containsText" dxfId="914" priority="33" operator="containsText" text="No">
      <formula>NOT(ISERROR(SEARCH("No",C29)))</formula>
    </cfRule>
    <cfRule type="containsText" dxfId="913" priority="34" operator="containsText" text="Yes">
      <formula>NOT(ISERROR(SEARCH("Yes",C29)))</formula>
    </cfRule>
    <cfRule type="containsText" dxfId="912" priority="35" operator="containsText" text="Comprehensive">
      <formula>NOT(ISERROR(SEARCH("Comprehensive",C29)))</formula>
    </cfRule>
    <cfRule type="containsText" dxfId="911" priority="36" operator="containsText" text="Good / Needs some improvement">
      <formula>NOT(ISERROR(SEARCH("Good / Needs some improvement",C29)))</formula>
    </cfRule>
    <cfRule type="containsText" dxfId="910" priority="37" operator="containsText" text="Needs significant improvement">
      <formula>NOT(ISERROR(SEARCH("Needs significant improvement",C29)))</formula>
    </cfRule>
    <cfRule type="containsText" dxfId="909" priority="38" operator="containsText" text="Absent">
      <formula>NOT(ISERROR(SEARCH("Absent",C29)))</formula>
    </cfRule>
  </conditionalFormatting>
  <conditionalFormatting sqref="C30">
    <cfRule type="containsText" dxfId="908" priority="17" operator="containsText" text="No">
      <formula>NOT(ISERROR(SEARCH("No",C30)))</formula>
    </cfRule>
    <cfRule type="containsText" dxfId="907" priority="18" operator="containsText" text="Yes">
      <formula>NOT(ISERROR(SEARCH("Yes",C30)))</formula>
    </cfRule>
    <cfRule type="containsText" dxfId="906" priority="19" operator="containsText" text="Comprehensive">
      <formula>NOT(ISERROR(SEARCH("Comprehensive",C30)))</formula>
    </cfRule>
    <cfRule type="containsText" dxfId="905" priority="20" operator="containsText" text="Good / Needs some improvement">
      <formula>NOT(ISERROR(SEARCH("Good / Needs some improvement",C30)))</formula>
    </cfRule>
    <cfRule type="containsText" dxfId="904" priority="21" operator="containsText" text="Needs significant improvement">
      <formula>NOT(ISERROR(SEARCH("Needs significant improvement",C30)))</formula>
    </cfRule>
    <cfRule type="containsText" dxfId="903" priority="22" operator="containsText" text="Absent">
      <formula>NOT(ISERROR(SEARCH("Absent",C30)))</formula>
    </cfRule>
  </conditionalFormatting>
  <conditionalFormatting sqref="C30">
    <cfRule type="containsText" dxfId="902" priority="29" operator="containsText" text="Always / Regularly">
      <formula>NOT(ISERROR(SEARCH("Always / Regularly",C30)))</formula>
    </cfRule>
    <cfRule type="containsText" dxfId="901" priority="30" operator="containsText" text="Usually / Mostly">
      <formula>NOT(ISERROR(SEARCH("Usually / Mostly",C30)))</formula>
    </cfRule>
    <cfRule type="containsText" dxfId="900" priority="31" operator="containsText" text="Sometimes / Somewhat">
      <formula>NOT(ISERROR(SEARCH("Sometimes / Somewhat",C30)))</formula>
    </cfRule>
    <cfRule type="containsText" dxfId="899" priority="32" operator="containsText" text="No / Never">
      <formula>NOT(ISERROR(SEARCH("No / Never",C30)))</formula>
    </cfRule>
  </conditionalFormatting>
  <conditionalFormatting sqref="C30">
    <cfRule type="containsText" dxfId="898" priority="23" operator="containsText" text="No">
      <formula>NOT(ISERROR(SEARCH("No",C30)))</formula>
    </cfRule>
    <cfRule type="containsText" dxfId="897" priority="24" operator="containsText" text="Yes">
      <formula>NOT(ISERROR(SEARCH("Yes",C30)))</formula>
    </cfRule>
    <cfRule type="containsText" dxfId="896" priority="25" operator="containsText" text="Comprehensive">
      <formula>NOT(ISERROR(SEARCH("Comprehensive",C30)))</formula>
    </cfRule>
    <cfRule type="containsText" dxfId="895" priority="26" operator="containsText" text="Good / Needs some improvement">
      <formula>NOT(ISERROR(SEARCH("Good / Needs some improvement",C30)))</formula>
    </cfRule>
    <cfRule type="containsText" dxfId="894" priority="27" operator="containsText" text="Needs significant improvement">
      <formula>NOT(ISERROR(SEARCH("Needs significant improvement",C30)))</formula>
    </cfRule>
    <cfRule type="containsText" dxfId="893" priority="28" operator="containsText" text="Absent">
      <formula>NOT(ISERROR(SEARCH("Absent",C30)))</formula>
    </cfRule>
  </conditionalFormatting>
  <conditionalFormatting sqref="C31:C36">
    <cfRule type="containsText" dxfId="892" priority="13" operator="containsText" text="Always / Regularly">
      <formula>NOT(ISERROR(SEARCH("Always / Regularly",C31)))</formula>
    </cfRule>
    <cfRule type="containsText" dxfId="891" priority="14" operator="containsText" text="Usually / Mostly">
      <formula>NOT(ISERROR(SEARCH("Usually / Mostly",C31)))</formula>
    </cfRule>
    <cfRule type="containsText" dxfId="890" priority="15" operator="containsText" text="Sometimes / Somewhat">
      <formula>NOT(ISERROR(SEARCH("Sometimes / Somewhat",C31)))</formula>
    </cfRule>
    <cfRule type="containsText" dxfId="889" priority="16" operator="containsText" text="No / Never">
      <formula>NOT(ISERROR(SEARCH("No / Never",C31)))</formula>
    </cfRule>
  </conditionalFormatting>
  <conditionalFormatting sqref="C31:C36">
    <cfRule type="containsText" dxfId="888" priority="7" operator="containsText" text="No">
      <formula>NOT(ISERROR(SEARCH("No",C31)))</formula>
    </cfRule>
    <cfRule type="containsText" dxfId="887" priority="8" operator="containsText" text="Yes">
      <formula>NOT(ISERROR(SEARCH("Yes",C31)))</formula>
    </cfRule>
    <cfRule type="containsText" dxfId="886" priority="9" operator="containsText" text="Comprehensive">
      <formula>NOT(ISERROR(SEARCH("Comprehensive",C31)))</formula>
    </cfRule>
    <cfRule type="containsText" dxfId="885" priority="10" operator="containsText" text="Good / Needs some improvement">
      <formula>NOT(ISERROR(SEARCH("Good / Needs some improvement",C31)))</formula>
    </cfRule>
    <cfRule type="containsText" dxfId="884" priority="11" operator="containsText" text="Needs significant improvement">
      <formula>NOT(ISERROR(SEARCH("Needs significant improvement",C31)))</formula>
    </cfRule>
    <cfRule type="containsText" dxfId="883" priority="12" operator="containsText" text="Absent">
      <formula>NOT(ISERROR(SEARCH("Absent",C31)))</formula>
    </cfRule>
  </conditionalFormatting>
  <dataValidations count="2">
    <dataValidation type="list" allowBlank="1" showInputMessage="1" showErrorMessage="1" sqref="C23:C24 C4:C21 C26 C28 C30:C36">
      <formula1>"Always / Regularly, Usually / Mostly, Sometimes / Somewhat, No / Never, N/A"</formula1>
    </dataValidation>
    <dataValidation type="list" allowBlank="1" showInputMessage="1" showErrorMessage="1" sqref="C22 C25 C27 C29">
      <formula1>"Comprehensive, Good / Needs some improvement, Needs significant improvement, Absent, N/A"</formula1>
    </dataValidation>
  </dataValidations>
  <pageMargins left="0.25" right="0.25" top="0.75" bottom="0.75" header="0.3" footer="0.3"/>
  <pageSetup paperSize="9" scale="60" fitToHeight="0" orientation="landscape"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2BB673"/>
    <pageSetUpPr autoPageBreaks="0" fitToPage="1"/>
  </sheetPr>
  <dimension ref="A1:G29"/>
  <sheetViews>
    <sheetView showGridLines="0" zoomScale="90" zoomScaleNormal="90" workbookViewId="0">
      <selection activeCell="D13" sqref="D13"/>
    </sheetView>
  </sheetViews>
  <sheetFormatPr defaultRowHeight="14.4" x14ac:dyDescent="0.3"/>
  <cols>
    <col min="1" max="1" width="25.33203125" customWidth="1"/>
    <col min="2" max="2" width="60.6640625" customWidth="1"/>
    <col min="3" max="3" width="25.6640625" customWidth="1"/>
    <col min="4" max="4" width="90.6640625" customWidth="1"/>
    <col min="5" max="5" width="60.6640625" style="7" customWidth="1"/>
    <col min="6" max="6" width="24.109375" hidden="1" customWidth="1"/>
    <col min="7" max="7" width="0" hidden="1" customWidth="1"/>
  </cols>
  <sheetData>
    <row r="1" spans="1:6" ht="44.25" customHeight="1" x14ac:dyDescent="0.3">
      <c r="A1" s="64" t="s">
        <v>90</v>
      </c>
      <c r="B1" s="9"/>
      <c r="C1" s="9"/>
      <c r="D1" s="9"/>
      <c r="E1" s="39" t="str">
        <f>Intro!$A$3</f>
        <v>Agency: &lt;enter your agency name here&gt;</v>
      </c>
      <c r="F1" s="10"/>
    </row>
    <row r="2" spans="1:6" ht="30" customHeight="1" x14ac:dyDescent="0.3">
      <c r="A2" s="85"/>
      <c r="B2" s="86"/>
      <c r="C2" s="86"/>
      <c r="D2" s="86"/>
      <c r="E2" s="81" t="str">
        <f>Intro!$A$4</f>
        <v>Date: &lt;enter date here&gt;</v>
      </c>
      <c r="F2" s="59" t="s">
        <v>65</v>
      </c>
    </row>
    <row r="3" spans="1:6" ht="34.5" customHeight="1" x14ac:dyDescent="0.3">
      <c r="A3" s="11" t="s">
        <v>34</v>
      </c>
      <c r="B3" s="11" t="s">
        <v>35</v>
      </c>
      <c r="C3" s="11" t="s">
        <v>11</v>
      </c>
      <c r="D3" s="11" t="s">
        <v>22</v>
      </c>
      <c r="E3" s="52" t="s">
        <v>338</v>
      </c>
      <c r="F3" s="9" t="s">
        <v>36</v>
      </c>
    </row>
    <row r="4" spans="1:6" ht="28.8" x14ac:dyDescent="0.3">
      <c r="A4" s="18" t="s">
        <v>158</v>
      </c>
      <c r="B4" s="18" t="s">
        <v>159</v>
      </c>
      <c r="C4" s="18"/>
      <c r="D4" s="18"/>
      <c r="E4" s="19" t="s">
        <v>279</v>
      </c>
      <c r="F4" s="1" t="str">
        <f>IF(C4="No",0,IF(C4="Yes",3,IF(C4="Absent",0,IF(C4="Needs significant improvement",1,IF(C4="Good / Needs some improvement",2,IF(C4="Comprehensive",3,IF(C4="No / Never",0,IF(C4="Sometimes / Somewhat",1,IF(C4="Usually / Mostly",2,IF(C4="Always / Regularly",3," "))))))))))</f>
        <v xml:space="preserve"> </v>
      </c>
    </row>
    <row r="5" spans="1:6" ht="28.8" x14ac:dyDescent="0.3">
      <c r="A5" s="13" t="s">
        <v>158</v>
      </c>
      <c r="B5" s="13" t="s">
        <v>160</v>
      </c>
      <c r="C5" s="13"/>
      <c r="D5" s="13"/>
      <c r="E5" s="20" t="s">
        <v>279</v>
      </c>
      <c r="F5" s="1" t="str">
        <f>IF(C5="No",0,IF(C5="Yes",3,IF(C5="Absent",0,IF(C5="Needs significant improvement",1,IF(C5="Good / Needs some improvement",2,IF(C5="Comprehensive",3,IF(C5="No / Never",0,IF(C5="Sometimes / Somewhat",1,IF(C5="Usually / Mostly",2,IF(C5="Always / Regularly",3," "))))))))))</f>
        <v xml:space="preserve"> </v>
      </c>
    </row>
    <row r="6" spans="1:6" x14ac:dyDescent="0.3">
      <c r="A6" s="18" t="s">
        <v>158</v>
      </c>
      <c r="B6" s="18" t="s">
        <v>161</v>
      </c>
      <c r="C6" s="95"/>
      <c r="D6" s="18"/>
      <c r="E6" s="19" t="s">
        <v>279</v>
      </c>
      <c r="F6" s="1" t="str">
        <f t="shared" ref="F6:F24" si="0">IF(C6="No",0,IF(C6="Yes",3,IF(C6="Absent",0,IF(C6="Needs significant improvement",1,IF(C6="Good / Needs some improvement",2,IF(C6="Comprehensive",3,IF(C6="No / Never",0,IF(C6="Sometimes / Somewhat",1,IF(C6="Usually / Mostly",2,IF(C6="Always / Regularly",3," "))))))))))</f>
        <v xml:space="preserve"> </v>
      </c>
    </row>
    <row r="7" spans="1:6" ht="28.8" x14ac:dyDescent="0.3">
      <c r="A7" s="13" t="s">
        <v>158</v>
      </c>
      <c r="B7" s="13" t="s">
        <v>162</v>
      </c>
      <c r="C7" s="13"/>
      <c r="D7" s="13"/>
      <c r="E7" s="20" t="s">
        <v>279</v>
      </c>
      <c r="F7" s="1" t="str">
        <f t="shared" si="0"/>
        <v xml:space="preserve"> </v>
      </c>
    </row>
    <row r="8" spans="1:6" ht="28.8" x14ac:dyDescent="0.3">
      <c r="A8" s="18" t="s">
        <v>158</v>
      </c>
      <c r="B8" s="18" t="s">
        <v>163</v>
      </c>
      <c r="C8" s="95"/>
      <c r="D8" s="18"/>
      <c r="E8" s="19" t="s">
        <v>279</v>
      </c>
      <c r="F8" s="1" t="str">
        <f t="shared" si="0"/>
        <v xml:space="preserve"> </v>
      </c>
    </row>
    <row r="9" spans="1:6" ht="28.8" x14ac:dyDescent="0.3">
      <c r="A9" s="13" t="s">
        <v>158</v>
      </c>
      <c r="B9" s="13" t="s">
        <v>164</v>
      </c>
      <c r="C9" s="13"/>
      <c r="D9" s="13"/>
      <c r="E9" s="20" t="s">
        <v>279</v>
      </c>
      <c r="F9" s="1" t="str">
        <f t="shared" si="0"/>
        <v xml:space="preserve"> </v>
      </c>
    </row>
    <row r="10" spans="1:6" x14ac:dyDescent="0.3">
      <c r="A10" s="18" t="s">
        <v>158</v>
      </c>
      <c r="B10" s="18" t="s">
        <v>165</v>
      </c>
      <c r="C10" s="95"/>
      <c r="D10" s="18"/>
      <c r="E10" s="19" t="s">
        <v>279</v>
      </c>
      <c r="F10" s="1" t="str">
        <f t="shared" si="0"/>
        <v xml:space="preserve"> </v>
      </c>
    </row>
    <row r="11" spans="1:6" ht="28.8" x14ac:dyDescent="0.3">
      <c r="A11" s="13" t="s">
        <v>158</v>
      </c>
      <c r="B11" s="13" t="s">
        <v>166</v>
      </c>
      <c r="C11" s="13"/>
      <c r="D11" s="13"/>
      <c r="E11" s="20" t="s">
        <v>279</v>
      </c>
      <c r="F11" s="1" t="str">
        <f t="shared" si="0"/>
        <v xml:space="preserve"> </v>
      </c>
    </row>
    <row r="12" spans="1:6" ht="28.8" x14ac:dyDescent="0.3">
      <c r="A12" s="18" t="s">
        <v>158</v>
      </c>
      <c r="B12" s="18" t="s">
        <v>167</v>
      </c>
      <c r="C12" s="95"/>
      <c r="D12" s="18"/>
      <c r="E12" s="19" t="s">
        <v>284</v>
      </c>
      <c r="F12" s="1" t="str">
        <f t="shared" si="0"/>
        <v xml:space="preserve"> </v>
      </c>
    </row>
    <row r="13" spans="1:6" ht="28.8" x14ac:dyDescent="0.3">
      <c r="A13" s="13" t="s">
        <v>158</v>
      </c>
      <c r="B13" s="13" t="s">
        <v>168</v>
      </c>
      <c r="C13" s="13"/>
      <c r="D13" s="13"/>
      <c r="E13" s="20" t="s">
        <v>288</v>
      </c>
      <c r="F13" s="1" t="str">
        <f t="shared" si="0"/>
        <v xml:space="preserve"> </v>
      </c>
    </row>
    <row r="14" spans="1:6" ht="28.8" x14ac:dyDescent="0.3">
      <c r="A14" s="18" t="s">
        <v>158</v>
      </c>
      <c r="B14" s="18" t="s">
        <v>169</v>
      </c>
      <c r="C14" s="95"/>
      <c r="D14" s="18"/>
      <c r="E14" s="19" t="s">
        <v>289</v>
      </c>
      <c r="F14" s="1" t="str">
        <f t="shared" si="0"/>
        <v xml:space="preserve"> </v>
      </c>
    </row>
    <row r="15" spans="1:6" x14ac:dyDescent="0.3">
      <c r="A15" s="13" t="s">
        <v>158</v>
      </c>
      <c r="B15" s="13" t="s">
        <v>170</v>
      </c>
      <c r="C15" s="13"/>
      <c r="D15" s="13"/>
      <c r="E15" s="20" t="s">
        <v>279</v>
      </c>
      <c r="F15" s="1" t="str">
        <f t="shared" si="0"/>
        <v xml:space="preserve"> </v>
      </c>
    </row>
    <row r="16" spans="1:6" x14ac:dyDescent="0.3">
      <c r="A16" s="18" t="s">
        <v>158</v>
      </c>
      <c r="B16" s="18" t="s">
        <v>171</v>
      </c>
      <c r="C16" s="18"/>
      <c r="D16" s="18"/>
      <c r="E16" s="19" t="s">
        <v>279</v>
      </c>
      <c r="F16" s="1" t="str">
        <f t="shared" si="0"/>
        <v xml:space="preserve"> </v>
      </c>
    </row>
    <row r="17" spans="1:7" x14ac:dyDescent="0.3">
      <c r="A17" s="13" t="s">
        <v>158</v>
      </c>
      <c r="B17" s="13" t="s">
        <v>172</v>
      </c>
      <c r="C17" s="13"/>
      <c r="D17" s="13"/>
      <c r="E17" s="20" t="s">
        <v>290</v>
      </c>
      <c r="F17" s="1" t="str">
        <f t="shared" si="0"/>
        <v xml:space="preserve"> </v>
      </c>
    </row>
    <row r="18" spans="1:7" ht="28.8" x14ac:dyDescent="0.3">
      <c r="A18" s="18" t="s">
        <v>158</v>
      </c>
      <c r="B18" s="18" t="s">
        <v>173</v>
      </c>
      <c r="C18" s="18"/>
      <c r="D18" s="18"/>
      <c r="E18" s="19" t="s">
        <v>291</v>
      </c>
      <c r="F18" s="1" t="str">
        <f t="shared" si="0"/>
        <v xml:space="preserve"> </v>
      </c>
    </row>
    <row r="19" spans="1:7" ht="28.8" x14ac:dyDescent="0.3">
      <c r="A19" s="13" t="s">
        <v>158</v>
      </c>
      <c r="B19" s="13" t="s">
        <v>174</v>
      </c>
      <c r="C19" s="13"/>
      <c r="D19" s="13"/>
      <c r="E19" s="20" t="s">
        <v>279</v>
      </c>
      <c r="F19" s="1" t="str">
        <f t="shared" si="0"/>
        <v xml:space="preserve"> </v>
      </c>
    </row>
    <row r="20" spans="1:7" ht="28.8" x14ac:dyDescent="0.3">
      <c r="A20" s="18" t="s">
        <v>158</v>
      </c>
      <c r="B20" s="18" t="s">
        <v>175</v>
      </c>
      <c r="C20" s="95"/>
      <c r="D20" s="18"/>
      <c r="E20" s="19"/>
      <c r="F20" s="1" t="str">
        <f t="shared" si="0"/>
        <v xml:space="preserve"> </v>
      </c>
    </row>
    <row r="21" spans="1:7" ht="28.8" x14ac:dyDescent="0.3">
      <c r="A21" s="13" t="s">
        <v>158</v>
      </c>
      <c r="B21" s="13" t="s">
        <v>176</v>
      </c>
      <c r="C21" s="13"/>
      <c r="D21" s="13"/>
      <c r="E21" s="20" t="s">
        <v>293</v>
      </c>
      <c r="F21" s="1" t="str">
        <f t="shared" si="0"/>
        <v xml:space="preserve"> </v>
      </c>
    </row>
    <row r="22" spans="1:7" ht="57.6" x14ac:dyDescent="0.3">
      <c r="A22" s="18" t="s">
        <v>177</v>
      </c>
      <c r="B22" s="18" t="s">
        <v>178</v>
      </c>
      <c r="C22" s="95"/>
      <c r="D22" s="18"/>
      <c r="E22" s="19" t="s">
        <v>294</v>
      </c>
      <c r="F22" s="1" t="str">
        <f t="shared" si="0"/>
        <v xml:space="preserve"> </v>
      </c>
    </row>
    <row r="23" spans="1:7" ht="28.8" x14ac:dyDescent="0.3">
      <c r="A23" s="13" t="s">
        <v>177</v>
      </c>
      <c r="B23" s="13" t="s">
        <v>179</v>
      </c>
      <c r="C23" s="13"/>
      <c r="D23" s="13"/>
      <c r="E23" s="20" t="s">
        <v>295</v>
      </c>
      <c r="F23" s="1" t="str">
        <f t="shared" si="0"/>
        <v xml:space="preserve"> </v>
      </c>
    </row>
    <row r="24" spans="1:7" ht="57.6" x14ac:dyDescent="0.3">
      <c r="A24" s="18" t="s">
        <v>180</v>
      </c>
      <c r="B24" s="18" t="s">
        <v>181</v>
      </c>
      <c r="C24" s="95"/>
      <c r="D24" s="18"/>
      <c r="E24" s="19" t="s">
        <v>294</v>
      </c>
      <c r="F24" s="1" t="str">
        <f t="shared" si="0"/>
        <v xml:space="preserve"> </v>
      </c>
    </row>
    <row r="25" spans="1:7" ht="28.8" x14ac:dyDescent="0.3">
      <c r="A25" s="13" t="s">
        <v>180</v>
      </c>
      <c r="B25" s="13" t="s">
        <v>182</v>
      </c>
      <c r="C25" s="13"/>
      <c r="D25" s="13"/>
      <c r="E25" s="20" t="s">
        <v>292</v>
      </c>
      <c r="F25" s="1" t="str">
        <f>IF(C25="No",0,IF(C25="Yes",3,IF(C25="Absent",0,IF(C25="Needs significant improvement",1,IF(C25="Good / Needs some improvement",2,IF(C25="Comprehensive",3,IF(C25="No / Never",0,IF(C25="Sometimes / Somewhat",1,IF(C25="Usually / Mostly",2,IF(C25="Always / Regularly",3," "))))))))))</f>
        <v xml:space="preserve"> </v>
      </c>
    </row>
    <row r="26" spans="1:7" ht="43.2" x14ac:dyDescent="0.3">
      <c r="A26" s="18" t="s">
        <v>180</v>
      </c>
      <c r="B26" s="18" t="s">
        <v>183</v>
      </c>
      <c r="C26" s="95"/>
      <c r="D26" s="18"/>
      <c r="E26" s="19" t="s">
        <v>295</v>
      </c>
      <c r="F26" s="1" t="str">
        <f>IF(C26="No",0,IF(C26="Yes",3,IF(C26="Absent",0,IF(C26="Needs significant improvement",1,IF(C26="Good / Needs some improvement",2,IF(C26="Comprehensive",3,IF(C26="No / Never",0,IF(C26="Sometimes / Somewhat",1,IF(C26="Usually / Mostly",2,IF(C26="Always / Regularly",3," "))))))))))</f>
        <v xml:space="preserve"> </v>
      </c>
    </row>
    <row r="27" spans="1:7" ht="28.8" x14ac:dyDescent="0.3">
      <c r="A27" s="13" t="s">
        <v>180</v>
      </c>
      <c r="B27" s="13" t="s">
        <v>184</v>
      </c>
      <c r="C27" s="13"/>
      <c r="D27" s="13"/>
      <c r="E27" s="20" t="s">
        <v>296</v>
      </c>
      <c r="F27" s="1" t="str">
        <f>IF(C27="No",0,IF(C27="Yes",3,IF(C27="Absent",0,IF(C27="Needs significant improvement",1,IF(C27="Good / Needs some improvement",2,IF(C27="Comprehensive",3,IF(C27="No / Never",0,IF(C27="Sometimes / Somewhat",1,IF(C27="Usually / Mostly",2,IF(C27="Always / Regularly",3," "))))))))))</f>
        <v xml:space="preserve"> </v>
      </c>
    </row>
    <row r="28" spans="1:7" x14ac:dyDescent="0.3">
      <c r="A28" s="6"/>
      <c r="B28" s="6"/>
      <c r="C28" s="6"/>
      <c r="D28" s="6"/>
      <c r="E28" s="46"/>
      <c r="F28" s="69">
        <f>SUM(F4:F27)</f>
        <v>0</v>
      </c>
      <c r="G28" s="10" t="s">
        <v>325</v>
      </c>
    </row>
    <row r="29" spans="1:7" x14ac:dyDescent="0.3">
      <c r="F29" s="1">
        <f>(COUNTIF(F4:F27,"&gt;=0")*3)</f>
        <v>0</v>
      </c>
      <c r="G29" s="10" t="s">
        <v>324</v>
      </c>
    </row>
  </sheetData>
  <sheetProtection algorithmName="SHA-512" hashValue="ksmrP8DCL+xQHG5JbBC5aruyKSziYjdKubOcASXNYz8rkEMm88pe+QtmfsIKIdH1lkysjsImnzDv3lQ8ewHHCg==" saltValue="21wbTNuDWaRpIcBauk3P3A==" spinCount="100000" sheet="1" objects="1" scenarios="1" autoFilter="0"/>
  <protectedRanges>
    <protectedRange sqref="C4:D27" name="I Answers and Notes"/>
  </protectedRanges>
  <conditionalFormatting sqref="C5">
    <cfRule type="containsText" dxfId="875" priority="237" operator="containsText" text="No">
      <formula>NOT(ISERROR(SEARCH("No",C5)))</formula>
    </cfRule>
    <cfRule type="containsText" dxfId="874" priority="238" operator="containsText" text="Yes">
      <formula>NOT(ISERROR(SEARCH("Yes",C5)))</formula>
    </cfRule>
    <cfRule type="containsText" dxfId="873" priority="239" operator="containsText" text="Comprehensive">
      <formula>NOT(ISERROR(SEARCH("Comprehensive",C5)))</formula>
    </cfRule>
    <cfRule type="containsText" dxfId="872" priority="240" operator="containsText" text="Good / Needs some improvement">
      <formula>NOT(ISERROR(SEARCH("Good / Needs some improvement",C5)))</formula>
    </cfRule>
    <cfRule type="containsText" dxfId="871" priority="241" operator="containsText" text="Needs significant improvement">
      <formula>NOT(ISERROR(SEARCH("Needs significant improvement",C5)))</formula>
    </cfRule>
    <cfRule type="containsText" dxfId="870" priority="242" operator="containsText" text="Absent">
      <formula>NOT(ISERROR(SEARCH("Absent",C5)))</formula>
    </cfRule>
  </conditionalFormatting>
  <conditionalFormatting sqref="C4">
    <cfRule type="containsText" dxfId="869" priority="259" operator="containsText" text="Always / Regularly">
      <formula>NOT(ISERROR(SEARCH("Always / Regularly",C4)))</formula>
    </cfRule>
    <cfRule type="containsText" dxfId="868" priority="260" operator="containsText" text="Usually / Mostly">
      <formula>NOT(ISERROR(SEARCH("Usually / Mostly",C4)))</formula>
    </cfRule>
    <cfRule type="containsText" dxfId="867" priority="261" operator="containsText" text="Sometimes / Somewhat">
      <formula>NOT(ISERROR(SEARCH("Sometimes / Somewhat",C4)))</formula>
    </cfRule>
    <cfRule type="containsText" dxfId="866" priority="262" operator="containsText" text="No / Never">
      <formula>NOT(ISERROR(SEARCH("No / Never",C4)))</formula>
    </cfRule>
  </conditionalFormatting>
  <conditionalFormatting sqref="C4">
    <cfRule type="containsText" dxfId="865" priority="253" operator="containsText" text="No">
      <formula>NOT(ISERROR(SEARCH("No",C4)))</formula>
    </cfRule>
    <cfRule type="containsText" dxfId="864" priority="254" operator="containsText" text="Yes">
      <formula>NOT(ISERROR(SEARCH("Yes",C4)))</formula>
    </cfRule>
    <cfRule type="containsText" dxfId="863" priority="255" operator="containsText" text="Comprehensive">
      <formula>NOT(ISERROR(SEARCH("Comprehensive",C4)))</formula>
    </cfRule>
    <cfRule type="containsText" dxfId="862" priority="256" operator="containsText" text="Good / Needs some improvement">
      <formula>NOT(ISERROR(SEARCH("Good / Needs some improvement",C4)))</formula>
    </cfRule>
    <cfRule type="containsText" dxfId="861" priority="257" operator="containsText" text="Needs significant improvement">
      <formula>NOT(ISERROR(SEARCH("Needs significant improvement",C4)))</formula>
    </cfRule>
    <cfRule type="containsText" dxfId="860" priority="258" operator="containsText" text="Absent">
      <formula>NOT(ISERROR(SEARCH("Absent",C4)))</formula>
    </cfRule>
  </conditionalFormatting>
  <conditionalFormatting sqref="C5">
    <cfRule type="containsText" dxfId="859" priority="249" operator="containsText" text="Always / Regularly">
      <formula>NOT(ISERROR(SEARCH("Always / Regularly",C5)))</formula>
    </cfRule>
    <cfRule type="containsText" dxfId="858" priority="250" operator="containsText" text="Usually / Mostly">
      <formula>NOT(ISERROR(SEARCH("Usually / Mostly",C5)))</formula>
    </cfRule>
    <cfRule type="containsText" dxfId="857" priority="251" operator="containsText" text="Sometimes / Somewhat">
      <formula>NOT(ISERROR(SEARCH("Sometimes / Somewhat",C5)))</formula>
    </cfRule>
    <cfRule type="containsText" dxfId="856" priority="252" operator="containsText" text="No / Never">
      <formula>NOT(ISERROR(SEARCH("No / Never",C5)))</formula>
    </cfRule>
  </conditionalFormatting>
  <conditionalFormatting sqref="C5">
    <cfRule type="containsText" dxfId="855" priority="243" operator="containsText" text="No">
      <formula>NOT(ISERROR(SEARCH("No",C5)))</formula>
    </cfRule>
    <cfRule type="containsText" dxfId="854" priority="244" operator="containsText" text="Yes">
      <formula>NOT(ISERROR(SEARCH("Yes",C5)))</formula>
    </cfRule>
    <cfRule type="containsText" dxfId="853" priority="245" operator="containsText" text="Comprehensive">
      <formula>NOT(ISERROR(SEARCH("Comprehensive",C5)))</formula>
    </cfRule>
    <cfRule type="containsText" dxfId="852" priority="246" operator="containsText" text="Good / Needs some improvement">
      <formula>NOT(ISERROR(SEARCH("Good / Needs some improvement",C5)))</formula>
    </cfRule>
    <cfRule type="containsText" dxfId="851" priority="247" operator="containsText" text="Needs significant improvement">
      <formula>NOT(ISERROR(SEARCH("Needs significant improvement",C5)))</formula>
    </cfRule>
    <cfRule type="containsText" dxfId="850" priority="248" operator="containsText" text="Absent">
      <formula>NOT(ISERROR(SEARCH("Absent",C5)))</formula>
    </cfRule>
  </conditionalFormatting>
  <conditionalFormatting sqref="C6:C10">
    <cfRule type="containsText" dxfId="849" priority="171" operator="containsText" text="No">
      <formula>NOT(ISERROR(SEARCH("No",C6)))</formula>
    </cfRule>
    <cfRule type="containsText" dxfId="848" priority="172" operator="containsText" text="Yes">
      <formula>NOT(ISERROR(SEARCH("Yes",C6)))</formula>
    </cfRule>
    <cfRule type="containsText" dxfId="847" priority="173" operator="containsText" text="Comprehensive">
      <formula>NOT(ISERROR(SEARCH("Comprehensive",C6)))</formula>
    </cfRule>
    <cfRule type="containsText" dxfId="846" priority="174" operator="containsText" text="Good / Needs some improvement">
      <formula>NOT(ISERROR(SEARCH("Good / Needs some improvement",C6)))</formula>
    </cfRule>
    <cfRule type="containsText" dxfId="845" priority="175" operator="containsText" text="Needs significant improvement">
      <formula>NOT(ISERROR(SEARCH("Needs significant improvement",C6)))</formula>
    </cfRule>
    <cfRule type="containsText" dxfId="844" priority="176" operator="containsText" text="Absent">
      <formula>NOT(ISERROR(SEARCH("Absent",C6)))</formula>
    </cfRule>
  </conditionalFormatting>
  <conditionalFormatting sqref="C6:C10">
    <cfRule type="containsText" dxfId="843" priority="183" operator="containsText" text="Always / Regularly">
      <formula>NOT(ISERROR(SEARCH("Always / Regularly",C6)))</formula>
    </cfRule>
    <cfRule type="containsText" dxfId="842" priority="184" operator="containsText" text="Usually / Mostly">
      <formula>NOT(ISERROR(SEARCH("Usually / Mostly",C6)))</formula>
    </cfRule>
    <cfRule type="containsText" dxfId="841" priority="185" operator="containsText" text="Sometimes / Somewhat">
      <formula>NOT(ISERROR(SEARCH("Sometimes / Somewhat",C6)))</formula>
    </cfRule>
    <cfRule type="containsText" dxfId="840" priority="186" operator="containsText" text="No / Never">
      <formula>NOT(ISERROR(SEARCH("No / Never",C6)))</formula>
    </cfRule>
  </conditionalFormatting>
  <conditionalFormatting sqref="C6:C10">
    <cfRule type="containsText" dxfId="839" priority="177" operator="containsText" text="No">
      <formula>NOT(ISERROR(SEARCH("No",C6)))</formula>
    </cfRule>
    <cfRule type="containsText" dxfId="838" priority="178" operator="containsText" text="Yes">
      <formula>NOT(ISERROR(SEARCH("Yes",C6)))</formula>
    </cfRule>
    <cfRule type="containsText" dxfId="837" priority="179" operator="containsText" text="Comprehensive">
      <formula>NOT(ISERROR(SEARCH("Comprehensive",C6)))</formula>
    </cfRule>
    <cfRule type="containsText" dxfId="836" priority="180" operator="containsText" text="Good / Needs some improvement">
      <formula>NOT(ISERROR(SEARCH("Good / Needs some improvement",C6)))</formula>
    </cfRule>
    <cfRule type="containsText" dxfId="835" priority="181" operator="containsText" text="Needs significant improvement">
      <formula>NOT(ISERROR(SEARCH("Needs significant improvement",C6)))</formula>
    </cfRule>
    <cfRule type="containsText" dxfId="834" priority="182" operator="containsText" text="Absent">
      <formula>NOT(ISERROR(SEARCH("Absent",C6)))</formula>
    </cfRule>
  </conditionalFormatting>
  <conditionalFormatting sqref="C11">
    <cfRule type="containsText" dxfId="833" priority="167" operator="containsText" text="Always / Regularly">
      <formula>NOT(ISERROR(SEARCH("Always / Regularly",C11)))</formula>
    </cfRule>
    <cfRule type="containsText" dxfId="832" priority="168" operator="containsText" text="Usually / Mostly">
      <formula>NOT(ISERROR(SEARCH("Usually / Mostly",C11)))</formula>
    </cfRule>
    <cfRule type="containsText" dxfId="831" priority="169" operator="containsText" text="Sometimes / Somewhat">
      <formula>NOT(ISERROR(SEARCH("Sometimes / Somewhat",C11)))</formula>
    </cfRule>
    <cfRule type="containsText" dxfId="830" priority="170" operator="containsText" text="No / Never">
      <formula>NOT(ISERROR(SEARCH("No / Never",C11)))</formula>
    </cfRule>
  </conditionalFormatting>
  <conditionalFormatting sqref="C11">
    <cfRule type="containsText" dxfId="829" priority="161" operator="containsText" text="No">
      <formula>NOT(ISERROR(SEARCH("No",C11)))</formula>
    </cfRule>
    <cfRule type="containsText" dxfId="828" priority="162" operator="containsText" text="Yes">
      <formula>NOT(ISERROR(SEARCH("Yes",C11)))</formula>
    </cfRule>
    <cfRule type="containsText" dxfId="827" priority="163" operator="containsText" text="Comprehensive">
      <formula>NOT(ISERROR(SEARCH("Comprehensive",C11)))</formula>
    </cfRule>
    <cfRule type="containsText" dxfId="826" priority="164" operator="containsText" text="Good / Needs some improvement">
      <formula>NOT(ISERROR(SEARCH("Good / Needs some improvement",C11)))</formula>
    </cfRule>
    <cfRule type="containsText" dxfId="825" priority="165" operator="containsText" text="Needs significant improvement">
      <formula>NOT(ISERROR(SEARCH("Needs significant improvement",C11)))</formula>
    </cfRule>
    <cfRule type="containsText" dxfId="824" priority="166" operator="containsText" text="Absent">
      <formula>NOT(ISERROR(SEARCH("Absent",C11)))</formula>
    </cfRule>
  </conditionalFormatting>
  <conditionalFormatting sqref="C12:C15">
    <cfRule type="containsText" dxfId="823" priority="145" operator="containsText" text="No">
      <formula>NOT(ISERROR(SEARCH("No",C12)))</formula>
    </cfRule>
    <cfRule type="containsText" dxfId="822" priority="146" operator="containsText" text="Yes">
      <formula>NOT(ISERROR(SEARCH("Yes",C12)))</formula>
    </cfRule>
    <cfRule type="containsText" dxfId="821" priority="147" operator="containsText" text="Comprehensive">
      <formula>NOT(ISERROR(SEARCH("Comprehensive",C12)))</formula>
    </cfRule>
    <cfRule type="containsText" dxfId="820" priority="148" operator="containsText" text="Good / Needs some improvement">
      <formula>NOT(ISERROR(SEARCH("Good / Needs some improvement",C12)))</formula>
    </cfRule>
    <cfRule type="containsText" dxfId="819" priority="149" operator="containsText" text="Needs significant improvement">
      <formula>NOT(ISERROR(SEARCH("Needs significant improvement",C12)))</formula>
    </cfRule>
    <cfRule type="containsText" dxfId="818" priority="150" operator="containsText" text="Absent">
      <formula>NOT(ISERROR(SEARCH("Absent",C12)))</formula>
    </cfRule>
  </conditionalFormatting>
  <conditionalFormatting sqref="C12:C15">
    <cfRule type="containsText" dxfId="817" priority="157" operator="containsText" text="Always / Regularly">
      <formula>NOT(ISERROR(SEARCH("Always / Regularly",C12)))</formula>
    </cfRule>
    <cfRule type="containsText" dxfId="816" priority="158" operator="containsText" text="Usually / Mostly">
      <formula>NOT(ISERROR(SEARCH("Usually / Mostly",C12)))</formula>
    </cfRule>
    <cfRule type="containsText" dxfId="815" priority="159" operator="containsText" text="Sometimes / Somewhat">
      <formula>NOT(ISERROR(SEARCH("Sometimes / Somewhat",C12)))</formula>
    </cfRule>
    <cfRule type="containsText" dxfId="814" priority="160" operator="containsText" text="No / Never">
      <formula>NOT(ISERROR(SEARCH("No / Never",C12)))</formula>
    </cfRule>
  </conditionalFormatting>
  <conditionalFormatting sqref="C12:C15">
    <cfRule type="containsText" dxfId="813" priority="151" operator="containsText" text="No">
      <formula>NOT(ISERROR(SEARCH("No",C12)))</formula>
    </cfRule>
    <cfRule type="containsText" dxfId="812" priority="152" operator="containsText" text="Yes">
      <formula>NOT(ISERROR(SEARCH("Yes",C12)))</formula>
    </cfRule>
    <cfRule type="containsText" dxfId="811" priority="153" operator="containsText" text="Comprehensive">
      <formula>NOT(ISERROR(SEARCH("Comprehensive",C12)))</formula>
    </cfRule>
    <cfRule type="containsText" dxfId="810" priority="154" operator="containsText" text="Good / Needs some improvement">
      <formula>NOT(ISERROR(SEARCH("Good / Needs some improvement",C12)))</formula>
    </cfRule>
    <cfRule type="containsText" dxfId="809" priority="155" operator="containsText" text="Needs significant improvement">
      <formula>NOT(ISERROR(SEARCH("Needs significant improvement",C12)))</formula>
    </cfRule>
    <cfRule type="containsText" dxfId="808" priority="156" operator="containsText" text="Absent">
      <formula>NOT(ISERROR(SEARCH("Absent",C12)))</formula>
    </cfRule>
  </conditionalFormatting>
  <conditionalFormatting sqref="C16">
    <cfRule type="containsText" dxfId="807" priority="141" operator="containsText" text="Always / Regularly">
      <formula>NOT(ISERROR(SEARCH("Always / Regularly",C16)))</formula>
    </cfRule>
    <cfRule type="containsText" dxfId="806" priority="142" operator="containsText" text="Usually / Mostly">
      <formula>NOT(ISERROR(SEARCH("Usually / Mostly",C16)))</formula>
    </cfRule>
    <cfRule type="containsText" dxfId="805" priority="143" operator="containsText" text="Sometimes / Somewhat">
      <formula>NOT(ISERROR(SEARCH("Sometimes / Somewhat",C16)))</formula>
    </cfRule>
    <cfRule type="containsText" dxfId="804" priority="144" operator="containsText" text="No / Never">
      <formula>NOT(ISERROR(SEARCH("No / Never",C16)))</formula>
    </cfRule>
  </conditionalFormatting>
  <conditionalFormatting sqref="C16">
    <cfRule type="containsText" dxfId="803" priority="135" operator="containsText" text="No">
      <formula>NOT(ISERROR(SEARCH("No",C16)))</formula>
    </cfRule>
    <cfRule type="containsText" dxfId="802" priority="136" operator="containsText" text="Yes">
      <formula>NOT(ISERROR(SEARCH("Yes",C16)))</formula>
    </cfRule>
    <cfRule type="containsText" dxfId="801" priority="137" operator="containsText" text="Comprehensive">
      <formula>NOT(ISERROR(SEARCH("Comprehensive",C16)))</formula>
    </cfRule>
    <cfRule type="containsText" dxfId="800" priority="138" operator="containsText" text="Good / Needs some improvement">
      <formula>NOT(ISERROR(SEARCH("Good / Needs some improvement",C16)))</formula>
    </cfRule>
    <cfRule type="containsText" dxfId="799" priority="139" operator="containsText" text="Needs significant improvement">
      <formula>NOT(ISERROR(SEARCH("Needs significant improvement",C16)))</formula>
    </cfRule>
    <cfRule type="containsText" dxfId="798" priority="140" operator="containsText" text="Absent">
      <formula>NOT(ISERROR(SEARCH("Absent",C16)))</formula>
    </cfRule>
  </conditionalFormatting>
  <conditionalFormatting sqref="C17">
    <cfRule type="containsText" dxfId="797" priority="119" operator="containsText" text="No">
      <formula>NOT(ISERROR(SEARCH("No",C17)))</formula>
    </cfRule>
    <cfRule type="containsText" dxfId="796" priority="120" operator="containsText" text="Yes">
      <formula>NOT(ISERROR(SEARCH("Yes",C17)))</formula>
    </cfRule>
    <cfRule type="containsText" dxfId="795" priority="121" operator="containsText" text="Comprehensive">
      <formula>NOT(ISERROR(SEARCH("Comprehensive",C17)))</formula>
    </cfRule>
    <cfRule type="containsText" dxfId="794" priority="122" operator="containsText" text="Good / Needs some improvement">
      <formula>NOT(ISERROR(SEARCH("Good / Needs some improvement",C17)))</formula>
    </cfRule>
    <cfRule type="containsText" dxfId="793" priority="123" operator="containsText" text="Needs significant improvement">
      <formula>NOT(ISERROR(SEARCH("Needs significant improvement",C17)))</formula>
    </cfRule>
    <cfRule type="containsText" dxfId="792" priority="124" operator="containsText" text="Absent">
      <formula>NOT(ISERROR(SEARCH("Absent",C17)))</formula>
    </cfRule>
  </conditionalFormatting>
  <conditionalFormatting sqref="C17">
    <cfRule type="containsText" dxfId="791" priority="131" operator="containsText" text="Always / Regularly">
      <formula>NOT(ISERROR(SEARCH("Always / Regularly",C17)))</formula>
    </cfRule>
    <cfRule type="containsText" dxfId="790" priority="132" operator="containsText" text="Usually / Mostly">
      <formula>NOT(ISERROR(SEARCH("Usually / Mostly",C17)))</formula>
    </cfRule>
    <cfRule type="containsText" dxfId="789" priority="133" operator="containsText" text="Sometimes / Somewhat">
      <formula>NOT(ISERROR(SEARCH("Sometimes / Somewhat",C17)))</formula>
    </cfRule>
    <cfRule type="containsText" dxfId="788" priority="134" operator="containsText" text="No / Never">
      <formula>NOT(ISERROR(SEARCH("No / Never",C17)))</formula>
    </cfRule>
  </conditionalFormatting>
  <conditionalFormatting sqref="C17">
    <cfRule type="containsText" dxfId="787" priority="125" operator="containsText" text="No">
      <formula>NOT(ISERROR(SEARCH("No",C17)))</formula>
    </cfRule>
    <cfRule type="containsText" dxfId="786" priority="126" operator="containsText" text="Yes">
      <formula>NOT(ISERROR(SEARCH("Yes",C17)))</formula>
    </cfRule>
    <cfRule type="containsText" dxfId="785" priority="127" operator="containsText" text="Comprehensive">
      <formula>NOT(ISERROR(SEARCH("Comprehensive",C17)))</formula>
    </cfRule>
    <cfRule type="containsText" dxfId="784" priority="128" operator="containsText" text="Good / Needs some improvement">
      <formula>NOT(ISERROR(SEARCH("Good / Needs some improvement",C17)))</formula>
    </cfRule>
    <cfRule type="containsText" dxfId="783" priority="129" operator="containsText" text="Needs significant improvement">
      <formula>NOT(ISERROR(SEARCH("Needs significant improvement",C17)))</formula>
    </cfRule>
    <cfRule type="containsText" dxfId="782" priority="130" operator="containsText" text="Absent">
      <formula>NOT(ISERROR(SEARCH("Absent",C17)))</formula>
    </cfRule>
  </conditionalFormatting>
  <conditionalFormatting sqref="C18">
    <cfRule type="containsText" dxfId="781" priority="115" operator="containsText" text="Always / Regularly">
      <formula>NOT(ISERROR(SEARCH("Always / Regularly",C18)))</formula>
    </cfRule>
    <cfRule type="containsText" dxfId="780" priority="116" operator="containsText" text="Usually / Mostly">
      <formula>NOT(ISERROR(SEARCH("Usually / Mostly",C18)))</formula>
    </cfRule>
    <cfRule type="containsText" dxfId="779" priority="117" operator="containsText" text="Sometimes / Somewhat">
      <formula>NOT(ISERROR(SEARCH("Sometimes / Somewhat",C18)))</formula>
    </cfRule>
    <cfRule type="containsText" dxfId="778" priority="118" operator="containsText" text="No / Never">
      <formula>NOT(ISERROR(SEARCH("No / Never",C18)))</formula>
    </cfRule>
  </conditionalFormatting>
  <conditionalFormatting sqref="C18">
    <cfRule type="containsText" dxfId="777" priority="109" operator="containsText" text="No">
      <formula>NOT(ISERROR(SEARCH("No",C18)))</formula>
    </cfRule>
    <cfRule type="containsText" dxfId="776" priority="110" operator="containsText" text="Yes">
      <formula>NOT(ISERROR(SEARCH("Yes",C18)))</formula>
    </cfRule>
    <cfRule type="containsText" dxfId="775" priority="111" operator="containsText" text="Comprehensive">
      <formula>NOT(ISERROR(SEARCH("Comprehensive",C18)))</formula>
    </cfRule>
    <cfRule type="containsText" dxfId="774" priority="112" operator="containsText" text="Good / Needs some improvement">
      <formula>NOT(ISERROR(SEARCH("Good / Needs some improvement",C18)))</formula>
    </cfRule>
    <cfRule type="containsText" dxfId="773" priority="113" operator="containsText" text="Needs significant improvement">
      <formula>NOT(ISERROR(SEARCH("Needs significant improvement",C18)))</formula>
    </cfRule>
    <cfRule type="containsText" dxfId="772" priority="114" operator="containsText" text="Absent">
      <formula>NOT(ISERROR(SEARCH("Absent",C18)))</formula>
    </cfRule>
  </conditionalFormatting>
  <conditionalFormatting sqref="C19:C22">
    <cfRule type="containsText" dxfId="771" priority="93" operator="containsText" text="No">
      <formula>NOT(ISERROR(SEARCH("No",C19)))</formula>
    </cfRule>
    <cfRule type="containsText" dxfId="770" priority="94" operator="containsText" text="Yes">
      <formula>NOT(ISERROR(SEARCH("Yes",C19)))</formula>
    </cfRule>
    <cfRule type="containsText" dxfId="769" priority="95" operator="containsText" text="Comprehensive">
      <formula>NOT(ISERROR(SEARCH("Comprehensive",C19)))</formula>
    </cfRule>
    <cfRule type="containsText" dxfId="768" priority="96" operator="containsText" text="Good / Needs some improvement">
      <formula>NOT(ISERROR(SEARCH("Good / Needs some improvement",C19)))</formula>
    </cfRule>
    <cfRule type="containsText" dxfId="767" priority="97" operator="containsText" text="Needs significant improvement">
      <formula>NOT(ISERROR(SEARCH("Needs significant improvement",C19)))</formula>
    </cfRule>
    <cfRule type="containsText" dxfId="766" priority="98" operator="containsText" text="Absent">
      <formula>NOT(ISERROR(SEARCH("Absent",C19)))</formula>
    </cfRule>
  </conditionalFormatting>
  <conditionalFormatting sqref="C19:C22">
    <cfRule type="containsText" dxfId="765" priority="105" operator="containsText" text="Always / Regularly">
      <formula>NOT(ISERROR(SEARCH("Always / Regularly",C19)))</formula>
    </cfRule>
    <cfRule type="containsText" dxfId="764" priority="106" operator="containsText" text="Usually / Mostly">
      <formula>NOT(ISERROR(SEARCH("Usually / Mostly",C19)))</formula>
    </cfRule>
    <cfRule type="containsText" dxfId="763" priority="107" operator="containsText" text="Sometimes / Somewhat">
      <formula>NOT(ISERROR(SEARCH("Sometimes / Somewhat",C19)))</formula>
    </cfRule>
    <cfRule type="containsText" dxfId="762" priority="108" operator="containsText" text="No / Never">
      <formula>NOT(ISERROR(SEARCH("No / Never",C19)))</formula>
    </cfRule>
  </conditionalFormatting>
  <conditionalFormatting sqref="C19:C22">
    <cfRule type="containsText" dxfId="761" priority="99" operator="containsText" text="No">
      <formula>NOT(ISERROR(SEARCH("No",C19)))</formula>
    </cfRule>
    <cfRule type="containsText" dxfId="760" priority="100" operator="containsText" text="Yes">
      <formula>NOT(ISERROR(SEARCH("Yes",C19)))</formula>
    </cfRule>
    <cfRule type="containsText" dxfId="759" priority="101" operator="containsText" text="Comprehensive">
      <formula>NOT(ISERROR(SEARCH("Comprehensive",C19)))</formula>
    </cfRule>
    <cfRule type="containsText" dxfId="758" priority="102" operator="containsText" text="Good / Needs some improvement">
      <formula>NOT(ISERROR(SEARCH("Good / Needs some improvement",C19)))</formula>
    </cfRule>
    <cfRule type="containsText" dxfId="757" priority="103" operator="containsText" text="Needs significant improvement">
      <formula>NOT(ISERROR(SEARCH("Needs significant improvement",C19)))</formula>
    </cfRule>
    <cfRule type="containsText" dxfId="756" priority="104" operator="containsText" text="Absent">
      <formula>NOT(ISERROR(SEARCH("Absent",C19)))</formula>
    </cfRule>
  </conditionalFormatting>
  <conditionalFormatting sqref="C23">
    <cfRule type="containsText" dxfId="755" priority="89" operator="containsText" text="Always / Regularly">
      <formula>NOT(ISERROR(SEARCH("Always / Regularly",C23)))</formula>
    </cfRule>
    <cfRule type="containsText" dxfId="754" priority="90" operator="containsText" text="Usually / Mostly">
      <formula>NOT(ISERROR(SEARCH("Usually / Mostly",C23)))</formula>
    </cfRule>
    <cfRule type="containsText" dxfId="753" priority="91" operator="containsText" text="Sometimes / Somewhat">
      <formula>NOT(ISERROR(SEARCH("Sometimes / Somewhat",C23)))</formula>
    </cfRule>
    <cfRule type="containsText" dxfId="752" priority="92" operator="containsText" text="No / Never">
      <formula>NOT(ISERROR(SEARCH("No / Never",C23)))</formula>
    </cfRule>
  </conditionalFormatting>
  <conditionalFormatting sqref="C23">
    <cfRule type="containsText" dxfId="751" priority="83" operator="containsText" text="No">
      <formula>NOT(ISERROR(SEARCH("No",C23)))</formula>
    </cfRule>
    <cfRule type="containsText" dxfId="750" priority="84" operator="containsText" text="Yes">
      <formula>NOT(ISERROR(SEARCH("Yes",C23)))</formula>
    </cfRule>
    <cfRule type="containsText" dxfId="749" priority="85" operator="containsText" text="Comprehensive">
      <formula>NOT(ISERROR(SEARCH("Comprehensive",C23)))</formula>
    </cfRule>
    <cfRule type="containsText" dxfId="748" priority="86" operator="containsText" text="Good / Needs some improvement">
      <formula>NOT(ISERROR(SEARCH("Good / Needs some improvement",C23)))</formula>
    </cfRule>
    <cfRule type="containsText" dxfId="747" priority="87" operator="containsText" text="Needs significant improvement">
      <formula>NOT(ISERROR(SEARCH("Needs significant improvement",C23)))</formula>
    </cfRule>
    <cfRule type="containsText" dxfId="746" priority="88" operator="containsText" text="Absent">
      <formula>NOT(ISERROR(SEARCH("Absent",C23)))</formula>
    </cfRule>
  </conditionalFormatting>
  <conditionalFormatting sqref="C24">
    <cfRule type="containsText" dxfId="745" priority="67" operator="containsText" text="No">
      <formula>NOT(ISERROR(SEARCH("No",C24)))</formula>
    </cfRule>
    <cfRule type="containsText" dxfId="744" priority="68" operator="containsText" text="Yes">
      <formula>NOT(ISERROR(SEARCH("Yes",C24)))</formula>
    </cfRule>
    <cfRule type="containsText" dxfId="743" priority="69" operator="containsText" text="Comprehensive">
      <formula>NOT(ISERROR(SEARCH("Comprehensive",C24)))</formula>
    </cfRule>
    <cfRule type="containsText" dxfId="742" priority="70" operator="containsText" text="Good / Needs some improvement">
      <formula>NOT(ISERROR(SEARCH("Good / Needs some improvement",C24)))</formula>
    </cfRule>
    <cfRule type="containsText" dxfId="741" priority="71" operator="containsText" text="Needs significant improvement">
      <formula>NOT(ISERROR(SEARCH("Needs significant improvement",C24)))</formula>
    </cfRule>
    <cfRule type="containsText" dxfId="740" priority="72" operator="containsText" text="Absent">
      <formula>NOT(ISERROR(SEARCH("Absent",C24)))</formula>
    </cfRule>
  </conditionalFormatting>
  <conditionalFormatting sqref="C24">
    <cfRule type="containsText" dxfId="739" priority="79" operator="containsText" text="Always / Regularly">
      <formula>NOT(ISERROR(SEARCH("Always / Regularly",C24)))</formula>
    </cfRule>
    <cfRule type="containsText" dxfId="738" priority="80" operator="containsText" text="Usually / Mostly">
      <formula>NOT(ISERROR(SEARCH("Usually / Mostly",C24)))</formula>
    </cfRule>
    <cfRule type="containsText" dxfId="737" priority="81" operator="containsText" text="Sometimes / Somewhat">
      <formula>NOT(ISERROR(SEARCH("Sometimes / Somewhat",C24)))</formula>
    </cfRule>
    <cfRule type="containsText" dxfId="736" priority="82" operator="containsText" text="No / Never">
      <formula>NOT(ISERROR(SEARCH("No / Never",C24)))</formula>
    </cfRule>
  </conditionalFormatting>
  <conditionalFormatting sqref="C24">
    <cfRule type="containsText" dxfId="735" priority="73" operator="containsText" text="No">
      <formula>NOT(ISERROR(SEARCH("No",C24)))</formula>
    </cfRule>
    <cfRule type="containsText" dxfId="734" priority="74" operator="containsText" text="Yes">
      <formula>NOT(ISERROR(SEARCH("Yes",C24)))</formula>
    </cfRule>
    <cfRule type="containsText" dxfId="733" priority="75" operator="containsText" text="Comprehensive">
      <formula>NOT(ISERROR(SEARCH("Comprehensive",C24)))</formula>
    </cfRule>
    <cfRule type="containsText" dxfId="732" priority="76" operator="containsText" text="Good / Needs some improvement">
      <formula>NOT(ISERROR(SEARCH("Good / Needs some improvement",C24)))</formula>
    </cfRule>
    <cfRule type="containsText" dxfId="731" priority="77" operator="containsText" text="Needs significant improvement">
      <formula>NOT(ISERROR(SEARCH("Needs significant improvement",C24)))</formula>
    </cfRule>
    <cfRule type="containsText" dxfId="730" priority="78" operator="containsText" text="Absent">
      <formula>NOT(ISERROR(SEARCH("Absent",C24)))</formula>
    </cfRule>
  </conditionalFormatting>
  <conditionalFormatting sqref="C26">
    <cfRule type="containsText" dxfId="729" priority="11" operator="containsText" text="No">
      <formula>NOT(ISERROR(SEARCH("No",C26)))</formula>
    </cfRule>
    <cfRule type="containsText" dxfId="728" priority="12" operator="containsText" text="Yes">
      <formula>NOT(ISERROR(SEARCH("Yes",C26)))</formula>
    </cfRule>
    <cfRule type="containsText" dxfId="727" priority="13" operator="containsText" text="Comprehensive">
      <formula>NOT(ISERROR(SEARCH("Comprehensive",C26)))</formula>
    </cfRule>
    <cfRule type="containsText" dxfId="726" priority="14" operator="containsText" text="Good / Needs some improvement">
      <formula>NOT(ISERROR(SEARCH("Good / Needs some improvement",C26)))</formula>
    </cfRule>
    <cfRule type="containsText" dxfId="725" priority="15" operator="containsText" text="Needs significant improvement">
      <formula>NOT(ISERROR(SEARCH("Needs significant improvement",C26)))</formula>
    </cfRule>
    <cfRule type="containsText" dxfId="724" priority="16" operator="containsText" text="Absent">
      <formula>NOT(ISERROR(SEARCH("Absent",C26)))</formula>
    </cfRule>
  </conditionalFormatting>
  <conditionalFormatting sqref="C25">
    <cfRule type="containsText" dxfId="723" priority="33" operator="containsText" text="Always / Regularly">
      <formula>NOT(ISERROR(SEARCH("Always / Regularly",C25)))</formula>
    </cfRule>
    <cfRule type="containsText" dxfId="722" priority="34" operator="containsText" text="Usually / Mostly">
      <formula>NOT(ISERROR(SEARCH("Usually / Mostly",C25)))</formula>
    </cfRule>
    <cfRule type="containsText" dxfId="721" priority="35" operator="containsText" text="Sometimes / Somewhat">
      <formula>NOT(ISERROR(SEARCH("Sometimes / Somewhat",C25)))</formula>
    </cfRule>
    <cfRule type="containsText" dxfId="720" priority="36" operator="containsText" text="No / Never">
      <formula>NOT(ISERROR(SEARCH("No / Never",C25)))</formula>
    </cfRule>
  </conditionalFormatting>
  <conditionalFormatting sqref="C25">
    <cfRule type="containsText" dxfId="719" priority="27" operator="containsText" text="No">
      <formula>NOT(ISERROR(SEARCH("No",C25)))</formula>
    </cfRule>
    <cfRule type="containsText" dxfId="718" priority="28" operator="containsText" text="Yes">
      <formula>NOT(ISERROR(SEARCH("Yes",C25)))</formula>
    </cfRule>
    <cfRule type="containsText" dxfId="717" priority="29" operator="containsText" text="Comprehensive">
      <formula>NOT(ISERROR(SEARCH("Comprehensive",C25)))</formula>
    </cfRule>
    <cfRule type="containsText" dxfId="716" priority="30" operator="containsText" text="Good / Needs some improvement">
      <formula>NOT(ISERROR(SEARCH("Good / Needs some improvement",C25)))</formula>
    </cfRule>
    <cfRule type="containsText" dxfId="715" priority="31" operator="containsText" text="Needs significant improvement">
      <formula>NOT(ISERROR(SEARCH("Needs significant improvement",C25)))</formula>
    </cfRule>
    <cfRule type="containsText" dxfId="714" priority="32" operator="containsText" text="Absent">
      <formula>NOT(ISERROR(SEARCH("Absent",C25)))</formula>
    </cfRule>
  </conditionalFormatting>
  <conditionalFormatting sqref="C26">
    <cfRule type="containsText" dxfId="713" priority="23" operator="containsText" text="Always / Regularly">
      <formula>NOT(ISERROR(SEARCH("Always / Regularly",C26)))</formula>
    </cfRule>
    <cfRule type="containsText" dxfId="712" priority="24" operator="containsText" text="Usually / Mostly">
      <formula>NOT(ISERROR(SEARCH("Usually / Mostly",C26)))</formula>
    </cfRule>
    <cfRule type="containsText" dxfId="711" priority="25" operator="containsText" text="Sometimes / Somewhat">
      <formula>NOT(ISERROR(SEARCH("Sometimes / Somewhat",C26)))</formula>
    </cfRule>
    <cfRule type="containsText" dxfId="710" priority="26" operator="containsText" text="No / Never">
      <formula>NOT(ISERROR(SEARCH("No / Never",C26)))</formula>
    </cfRule>
  </conditionalFormatting>
  <conditionalFormatting sqref="C26">
    <cfRule type="containsText" dxfId="709" priority="17" operator="containsText" text="No">
      <formula>NOT(ISERROR(SEARCH("No",C26)))</formula>
    </cfRule>
    <cfRule type="containsText" dxfId="708" priority="18" operator="containsText" text="Yes">
      <formula>NOT(ISERROR(SEARCH("Yes",C26)))</formula>
    </cfRule>
    <cfRule type="containsText" dxfId="707" priority="19" operator="containsText" text="Comprehensive">
      <formula>NOT(ISERROR(SEARCH("Comprehensive",C26)))</formula>
    </cfRule>
    <cfRule type="containsText" dxfId="706" priority="20" operator="containsText" text="Good / Needs some improvement">
      <formula>NOT(ISERROR(SEARCH("Good / Needs some improvement",C26)))</formula>
    </cfRule>
    <cfRule type="containsText" dxfId="705" priority="21" operator="containsText" text="Needs significant improvement">
      <formula>NOT(ISERROR(SEARCH("Needs significant improvement",C26)))</formula>
    </cfRule>
    <cfRule type="containsText" dxfId="704" priority="22" operator="containsText" text="Absent">
      <formula>NOT(ISERROR(SEARCH("Absent",C26)))</formula>
    </cfRule>
  </conditionalFormatting>
  <conditionalFormatting sqref="C27">
    <cfRule type="containsText" dxfId="703" priority="7" operator="containsText" text="Always / Regularly">
      <formula>NOT(ISERROR(SEARCH("Always / Regularly",C27)))</formula>
    </cfRule>
    <cfRule type="containsText" dxfId="702" priority="8" operator="containsText" text="Usually / Mostly">
      <formula>NOT(ISERROR(SEARCH("Usually / Mostly",C27)))</formula>
    </cfRule>
    <cfRule type="containsText" dxfId="701" priority="9" operator="containsText" text="Sometimes / Somewhat">
      <formula>NOT(ISERROR(SEARCH("Sometimes / Somewhat",C27)))</formula>
    </cfRule>
    <cfRule type="containsText" dxfId="700" priority="10" operator="containsText" text="No / Never">
      <formula>NOT(ISERROR(SEARCH("No / Never",C27)))</formula>
    </cfRule>
  </conditionalFormatting>
  <conditionalFormatting sqref="C27">
    <cfRule type="containsText" dxfId="699" priority="1" operator="containsText" text="No">
      <formula>NOT(ISERROR(SEARCH("No",C27)))</formula>
    </cfRule>
    <cfRule type="containsText" dxfId="698" priority="2" operator="containsText" text="Yes">
      <formula>NOT(ISERROR(SEARCH("Yes",C27)))</formula>
    </cfRule>
    <cfRule type="containsText" dxfId="697" priority="3" operator="containsText" text="Comprehensive">
      <formula>NOT(ISERROR(SEARCH("Comprehensive",C27)))</formula>
    </cfRule>
    <cfRule type="containsText" dxfId="696" priority="4" operator="containsText" text="Good / Needs some improvement">
      <formula>NOT(ISERROR(SEARCH("Good / Needs some improvement",C27)))</formula>
    </cfRule>
    <cfRule type="containsText" dxfId="695" priority="5" operator="containsText" text="Needs significant improvement">
      <formula>NOT(ISERROR(SEARCH("Needs significant improvement",C27)))</formula>
    </cfRule>
    <cfRule type="containsText" dxfId="694" priority="6" operator="containsText" text="Absent">
      <formula>NOT(ISERROR(SEARCH("Absent",C27)))</formula>
    </cfRule>
  </conditionalFormatting>
  <dataValidations count="2">
    <dataValidation type="list" allowBlank="1" showInputMessage="1" showErrorMessage="1" sqref="C5:C10 C12:C15 C17 C19:C22 C24">
      <formula1>"Always / Regularly, Usually / Mostly, Sometimes / Somewhat, No / Never, N/A"</formula1>
    </dataValidation>
    <dataValidation type="list" allowBlank="1" showInputMessage="1" showErrorMessage="1" sqref="C4 C11 C16 C18 C23 C25:C27">
      <formula1>"Comprehensive, Good / Needs some improvement, Needs significant improvement, Absent, N/A"</formula1>
    </dataValidation>
  </dataValidations>
  <pageMargins left="0.25" right="0.25" top="0.75" bottom="0.75" header="0.3" footer="0.3"/>
  <pageSetup paperSize="9" scale="60" fitToHeight="0" orientation="landscape"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2BB673"/>
    <pageSetUpPr autoPageBreaks="0" fitToPage="1"/>
  </sheetPr>
  <dimension ref="A1:G18"/>
  <sheetViews>
    <sheetView showGridLines="0" zoomScale="90" zoomScaleNormal="90" workbookViewId="0">
      <selection activeCell="D7" sqref="D7"/>
    </sheetView>
  </sheetViews>
  <sheetFormatPr defaultRowHeight="14.4" x14ac:dyDescent="0.3"/>
  <cols>
    <col min="1" max="1" width="25.33203125" customWidth="1"/>
    <col min="2" max="2" width="60.6640625" customWidth="1"/>
    <col min="3" max="3" width="25.6640625" customWidth="1"/>
    <col min="4" max="4" width="90.6640625" customWidth="1"/>
    <col min="5" max="5" width="60.6640625" style="7" customWidth="1"/>
    <col min="6" max="6" width="24.109375" hidden="1" customWidth="1"/>
    <col min="7" max="7" width="0" hidden="1" customWidth="1"/>
  </cols>
  <sheetData>
    <row r="1" spans="1:6" ht="46.2" x14ac:dyDescent="0.3">
      <c r="A1" s="64" t="s">
        <v>91</v>
      </c>
      <c r="B1" s="9"/>
      <c r="C1" s="9"/>
      <c r="D1" s="9"/>
      <c r="E1" s="39" t="str">
        <f>Intro!$A$3</f>
        <v>Agency: &lt;enter your agency name here&gt;</v>
      </c>
      <c r="F1" s="10"/>
    </row>
    <row r="2" spans="1:6" ht="30" customHeight="1" x14ac:dyDescent="0.3">
      <c r="A2" s="85"/>
      <c r="B2" s="86"/>
      <c r="C2" s="86"/>
      <c r="D2" s="86"/>
      <c r="E2" s="81" t="str">
        <f>Intro!$A$4</f>
        <v>Date: &lt;enter date here&gt;</v>
      </c>
      <c r="F2" s="59" t="s">
        <v>65</v>
      </c>
    </row>
    <row r="3" spans="1:6" ht="34.799999999999997" x14ac:dyDescent="0.3">
      <c r="A3" s="50" t="s">
        <v>34</v>
      </c>
      <c r="B3" s="51" t="s">
        <v>35</v>
      </c>
      <c r="C3" s="51" t="s">
        <v>11</v>
      </c>
      <c r="D3" s="51" t="s">
        <v>22</v>
      </c>
      <c r="E3" s="52" t="s">
        <v>338</v>
      </c>
      <c r="F3" s="9" t="s">
        <v>36</v>
      </c>
    </row>
    <row r="4" spans="1:6" ht="28.8" x14ac:dyDescent="0.3">
      <c r="A4" s="65" t="s">
        <v>185</v>
      </c>
      <c r="B4" s="18" t="s">
        <v>186</v>
      </c>
      <c r="C4" s="18"/>
      <c r="D4" s="18"/>
      <c r="E4" s="19" t="s">
        <v>279</v>
      </c>
      <c r="F4" s="1" t="str">
        <f>IF(C4="No",0,IF(C4="Yes",3,IF(C4="Absent",0,IF(C4="Needs significant improvement",1,IF(C4="Good / Needs some improvement",2,IF(C4="Comprehensive",3,IF(C4="No / Never",0,IF(C4="Sometimes / Somewhat",1,IF(C4="Usually / Mostly",2,IF(C4="Always / Regularly",3," "))))))))))</f>
        <v xml:space="preserve"> </v>
      </c>
    </row>
    <row r="5" spans="1:6" ht="28.8" x14ac:dyDescent="0.3">
      <c r="A5" s="66" t="s">
        <v>185</v>
      </c>
      <c r="B5" s="13" t="s">
        <v>187</v>
      </c>
      <c r="C5" s="13"/>
      <c r="D5" s="13"/>
      <c r="E5" s="20" t="s">
        <v>279</v>
      </c>
      <c r="F5" s="1" t="str">
        <f>IF(C5="No",0,IF(C5="Yes",3,IF(C5="Absent",0,IF(C5="Needs significant improvement",1,IF(C5="Good / Needs some improvement",2,IF(C5="Comprehensive",3,IF(C5="No / Never",0,IF(C5="Sometimes / Somewhat",1,IF(C5="Usually / Mostly",2,IF(C5="Always / Regularly",3," "))))))))))</f>
        <v xml:space="preserve"> </v>
      </c>
    </row>
    <row r="6" spans="1:6" ht="28.8" x14ac:dyDescent="0.3">
      <c r="A6" s="65" t="s">
        <v>185</v>
      </c>
      <c r="B6" s="18" t="s">
        <v>188</v>
      </c>
      <c r="C6" s="95"/>
      <c r="D6" s="18"/>
      <c r="E6" s="19" t="s">
        <v>279</v>
      </c>
      <c r="F6" s="1" t="str">
        <f t="shared" ref="F6:F16" si="0">IF(C6="No",0,IF(C6="Yes",3,IF(C6="Absent",0,IF(C6="Needs significant improvement",1,IF(C6="Good / Needs some improvement",2,IF(C6="Comprehensive",3,IF(C6="No / Never",0,IF(C6="Sometimes / Somewhat",1,IF(C6="Usually / Mostly",2,IF(C6="Always / Regularly",3," "))))))))))</f>
        <v xml:space="preserve"> </v>
      </c>
    </row>
    <row r="7" spans="1:6" ht="28.8" x14ac:dyDescent="0.3">
      <c r="A7" s="66" t="s">
        <v>185</v>
      </c>
      <c r="B7" s="13" t="s">
        <v>189</v>
      </c>
      <c r="C7" s="13"/>
      <c r="D7" s="13"/>
      <c r="E7" s="20" t="s">
        <v>279</v>
      </c>
      <c r="F7" s="1" t="str">
        <f t="shared" si="0"/>
        <v xml:space="preserve"> </v>
      </c>
    </row>
    <row r="8" spans="1:6" ht="28.8" x14ac:dyDescent="0.3">
      <c r="A8" s="65" t="s">
        <v>185</v>
      </c>
      <c r="B8" s="18" t="s">
        <v>190</v>
      </c>
      <c r="C8" s="95"/>
      <c r="D8" s="18"/>
      <c r="E8" s="19" t="s">
        <v>279</v>
      </c>
      <c r="F8" s="1" t="str">
        <f t="shared" si="0"/>
        <v xml:space="preserve"> </v>
      </c>
    </row>
    <row r="9" spans="1:6" ht="28.8" x14ac:dyDescent="0.3">
      <c r="A9" s="66" t="s">
        <v>185</v>
      </c>
      <c r="B9" s="13" t="s">
        <v>191</v>
      </c>
      <c r="C9" s="13"/>
      <c r="D9" s="13"/>
      <c r="E9" s="20" t="s">
        <v>279</v>
      </c>
      <c r="F9" s="1" t="str">
        <f t="shared" si="0"/>
        <v xml:space="preserve"> </v>
      </c>
    </row>
    <row r="10" spans="1:6" ht="43.2" x14ac:dyDescent="0.3">
      <c r="A10" s="65" t="s">
        <v>185</v>
      </c>
      <c r="B10" s="18" t="s">
        <v>192</v>
      </c>
      <c r="C10" s="95"/>
      <c r="D10" s="18"/>
      <c r="E10" s="19" t="s">
        <v>279</v>
      </c>
      <c r="F10" s="1" t="str">
        <f t="shared" si="0"/>
        <v xml:space="preserve"> </v>
      </c>
    </row>
    <row r="11" spans="1:6" ht="43.2" x14ac:dyDescent="0.3">
      <c r="A11" s="66" t="s">
        <v>185</v>
      </c>
      <c r="B11" s="13" t="s">
        <v>193</v>
      </c>
      <c r="C11" s="13"/>
      <c r="D11" s="13"/>
      <c r="E11" s="49" t="s">
        <v>297</v>
      </c>
      <c r="F11" s="1" t="str">
        <f t="shared" si="0"/>
        <v xml:space="preserve"> </v>
      </c>
    </row>
    <row r="12" spans="1:6" ht="28.8" x14ac:dyDescent="0.3">
      <c r="A12" s="65" t="s">
        <v>185</v>
      </c>
      <c r="B12" s="18" t="s">
        <v>194</v>
      </c>
      <c r="C12" s="95"/>
      <c r="D12" s="18"/>
      <c r="E12" s="19" t="s">
        <v>279</v>
      </c>
      <c r="F12" s="1" t="str">
        <f t="shared" si="0"/>
        <v xml:space="preserve"> </v>
      </c>
    </row>
    <row r="13" spans="1:6" ht="28.8" x14ac:dyDescent="0.3">
      <c r="A13" s="66" t="s">
        <v>185</v>
      </c>
      <c r="B13" s="13" t="s">
        <v>195</v>
      </c>
      <c r="C13" s="13"/>
      <c r="D13" s="13"/>
      <c r="E13" s="20" t="s">
        <v>279</v>
      </c>
      <c r="F13" s="1" t="str">
        <f t="shared" si="0"/>
        <v xml:space="preserve"> </v>
      </c>
    </row>
    <row r="14" spans="1:6" ht="28.8" x14ac:dyDescent="0.3">
      <c r="A14" s="65" t="s">
        <v>185</v>
      </c>
      <c r="B14" s="18" t="s">
        <v>196</v>
      </c>
      <c r="C14" s="95"/>
      <c r="D14" s="18"/>
      <c r="E14" s="48" t="s">
        <v>298</v>
      </c>
      <c r="F14" s="1" t="str">
        <f t="shared" si="0"/>
        <v xml:space="preserve"> </v>
      </c>
    </row>
    <row r="15" spans="1:6" ht="28.8" x14ac:dyDescent="0.3">
      <c r="A15" s="66" t="s">
        <v>185</v>
      </c>
      <c r="B15" s="13" t="s">
        <v>197</v>
      </c>
      <c r="C15" s="13"/>
      <c r="D15" s="13"/>
      <c r="E15" s="49" t="s">
        <v>299</v>
      </c>
      <c r="F15" s="1" t="str">
        <f t="shared" si="0"/>
        <v xml:space="preserve"> </v>
      </c>
    </row>
    <row r="16" spans="1:6" ht="28.8" x14ac:dyDescent="0.3">
      <c r="A16" s="65" t="s">
        <v>185</v>
      </c>
      <c r="B16" s="18" t="s">
        <v>198</v>
      </c>
      <c r="C16" s="95"/>
      <c r="D16" s="18"/>
      <c r="E16" s="48" t="s">
        <v>301</v>
      </c>
      <c r="F16" s="1" t="str">
        <f t="shared" si="0"/>
        <v xml:space="preserve"> </v>
      </c>
    </row>
    <row r="17" spans="1:7" x14ac:dyDescent="0.3">
      <c r="A17" s="6"/>
      <c r="B17" s="6"/>
      <c r="C17" s="6"/>
      <c r="D17" s="6"/>
      <c r="E17" s="46"/>
      <c r="F17" s="69">
        <f>SUM(F4:F16)</f>
        <v>0</v>
      </c>
      <c r="G17" s="10" t="s">
        <v>325</v>
      </c>
    </row>
    <row r="18" spans="1:7" x14ac:dyDescent="0.3">
      <c r="F18" s="1">
        <f>(COUNTIF(F4:F16,"&gt;=0")*3)</f>
        <v>0</v>
      </c>
      <c r="G18" s="10" t="s">
        <v>324</v>
      </c>
    </row>
  </sheetData>
  <sheetProtection algorithmName="SHA-512" hashValue="smjSiw0LCaVrnTl6h9dEUq9a0F1PyLM3O+vWmcKJPpUBaLnCPdUQ3jwrUv7Pryul1scoKzWjubpbkQul26LFvA==" saltValue="fECKKGgS42/mK53/PeVaeQ==" spinCount="100000" sheet="1" objects="1" scenarios="1" autoFilter="0"/>
  <protectedRanges>
    <protectedRange sqref="C4:D16" name="SC Answers and Notes"/>
  </protectedRanges>
  <conditionalFormatting sqref="C5">
    <cfRule type="containsText" dxfId="684" priority="43" operator="containsText" text="No">
      <formula>NOT(ISERROR(SEARCH("No",C5)))</formula>
    </cfRule>
    <cfRule type="containsText" dxfId="683" priority="44" operator="containsText" text="Yes">
      <formula>NOT(ISERROR(SEARCH("Yes",C5)))</formula>
    </cfRule>
    <cfRule type="containsText" dxfId="682" priority="45" operator="containsText" text="Comprehensive">
      <formula>NOT(ISERROR(SEARCH("Comprehensive",C5)))</formula>
    </cfRule>
    <cfRule type="containsText" dxfId="681" priority="46" operator="containsText" text="Good / Needs some improvement">
      <formula>NOT(ISERROR(SEARCH("Good / Needs some improvement",C5)))</formula>
    </cfRule>
    <cfRule type="containsText" dxfId="680" priority="47" operator="containsText" text="Needs significant improvement">
      <formula>NOT(ISERROR(SEARCH("Needs significant improvement",C5)))</formula>
    </cfRule>
    <cfRule type="containsText" dxfId="679" priority="48" operator="containsText" text="Absent">
      <formula>NOT(ISERROR(SEARCH("Absent",C5)))</formula>
    </cfRule>
  </conditionalFormatting>
  <conditionalFormatting sqref="C4">
    <cfRule type="containsText" dxfId="678" priority="65" operator="containsText" text="Always / Regularly">
      <formula>NOT(ISERROR(SEARCH("Always / Regularly",C4)))</formula>
    </cfRule>
    <cfRule type="containsText" dxfId="677" priority="66" operator="containsText" text="Usually / Mostly">
      <formula>NOT(ISERROR(SEARCH("Usually / Mostly",C4)))</formula>
    </cfRule>
    <cfRule type="containsText" dxfId="676" priority="67" operator="containsText" text="Sometimes / Somewhat">
      <formula>NOT(ISERROR(SEARCH("Sometimes / Somewhat",C4)))</formula>
    </cfRule>
    <cfRule type="containsText" dxfId="675" priority="68" operator="containsText" text="No / Never">
      <formula>NOT(ISERROR(SEARCH("No / Never",C4)))</formula>
    </cfRule>
  </conditionalFormatting>
  <conditionalFormatting sqref="C4">
    <cfRule type="containsText" dxfId="674" priority="59" operator="containsText" text="No">
      <formula>NOT(ISERROR(SEARCH("No",C4)))</formula>
    </cfRule>
    <cfRule type="containsText" dxfId="673" priority="60" operator="containsText" text="Yes">
      <formula>NOT(ISERROR(SEARCH("Yes",C4)))</formula>
    </cfRule>
    <cfRule type="containsText" dxfId="672" priority="61" operator="containsText" text="Comprehensive">
      <formula>NOT(ISERROR(SEARCH("Comprehensive",C4)))</formula>
    </cfRule>
    <cfRule type="containsText" dxfId="671" priority="62" operator="containsText" text="Good / Needs some improvement">
      <formula>NOT(ISERROR(SEARCH("Good / Needs some improvement",C4)))</formula>
    </cfRule>
    <cfRule type="containsText" dxfId="670" priority="63" operator="containsText" text="Needs significant improvement">
      <formula>NOT(ISERROR(SEARCH("Needs significant improvement",C4)))</formula>
    </cfRule>
    <cfRule type="containsText" dxfId="669" priority="64" operator="containsText" text="Absent">
      <formula>NOT(ISERROR(SEARCH("Absent",C4)))</formula>
    </cfRule>
  </conditionalFormatting>
  <conditionalFormatting sqref="C5">
    <cfRule type="containsText" dxfId="668" priority="55" operator="containsText" text="Always / Regularly">
      <formula>NOT(ISERROR(SEARCH("Always / Regularly",C5)))</formula>
    </cfRule>
    <cfRule type="containsText" dxfId="667" priority="56" operator="containsText" text="Usually / Mostly">
      <formula>NOT(ISERROR(SEARCH("Usually / Mostly",C5)))</formula>
    </cfRule>
    <cfRule type="containsText" dxfId="666" priority="57" operator="containsText" text="Sometimes / Somewhat">
      <formula>NOT(ISERROR(SEARCH("Sometimes / Somewhat",C5)))</formula>
    </cfRule>
    <cfRule type="containsText" dxfId="665" priority="58" operator="containsText" text="No / Never">
      <formula>NOT(ISERROR(SEARCH("No / Never",C5)))</formula>
    </cfRule>
  </conditionalFormatting>
  <conditionalFormatting sqref="C5">
    <cfRule type="containsText" dxfId="664" priority="49" operator="containsText" text="No">
      <formula>NOT(ISERROR(SEARCH("No",C5)))</formula>
    </cfRule>
    <cfRule type="containsText" dxfId="663" priority="50" operator="containsText" text="Yes">
      <formula>NOT(ISERROR(SEARCH("Yes",C5)))</formula>
    </cfRule>
    <cfRule type="containsText" dxfId="662" priority="51" operator="containsText" text="Comprehensive">
      <formula>NOT(ISERROR(SEARCH("Comprehensive",C5)))</formula>
    </cfRule>
    <cfRule type="containsText" dxfId="661" priority="52" operator="containsText" text="Good / Needs some improvement">
      <formula>NOT(ISERROR(SEARCH("Good / Needs some improvement",C5)))</formula>
    </cfRule>
    <cfRule type="containsText" dxfId="660" priority="53" operator="containsText" text="Needs significant improvement">
      <formula>NOT(ISERROR(SEARCH("Needs significant improvement",C5)))</formula>
    </cfRule>
    <cfRule type="containsText" dxfId="659" priority="54" operator="containsText" text="Absent">
      <formula>NOT(ISERROR(SEARCH("Absent",C5)))</formula>
    </cfRule>
  </conditionalFormatting>
  <conditionalFormatting sqref="C6">
    <cfRule type="containsText" dxfId="658" priority="27" operator="containsText" text="No">
      <formula>NOT(ISERROR(SEARCH("No",C6)))</formula>
    </cfRule>
    <cfRule type="containsText" dxfId="657" priority="28" operator="containsText" text="Yes">
      <formula>NOT(ISERROR(SEARCH("Yes",C6)))</formula>
    </cfRule>
    <cfRule type="containsText" dxfId="656" priority="29" operator="containsText" text="Comprehensive">
      <formula>NOT(ISERROR(SEARCH("Comprehensive",C6)))</formula>
    </cfRule>
    <cfRule type="containsText" dxfId="655" priority="30" operator="containsText" text="Good / Needs some improvement">
      <formula>NOT(ISERROR(SEARCH("Good / Needs some improvement",C6)))</formula>
    </cfRule>
    <cfRule type="containsText" dxfId="654" priority="31" operator="containsText" text="Needs significant improvement">
      <formula>NOT(ISERROR(SEARCH("Needs significant improvement",C6)))</formula>
    </cfRule>
    <cfRule type="containsText" dxfId="653" priority="32" operator="containsText" text="Absent">
      <formula>NOT(ISERROR(SEARCH("Absent",C6)))</formula>
    </cfRule>
  </conditionalFormatting>
  <conditionalFormatting sqref="C6">
    <cfRule type="containsText" dxfId="652" priority="39" operator="containsText" text="Always / Regularly">
      <formula>NOT(ISERROR(SEARCH("Always / Regularly",C6)))</formula>
    </cfRule>
    <cfRule type="containsText" dxfId="651" priority="40" operator="containsText" text="Usually / Mostly">
      <formula>NOT(ISERROR(SEARCH("Usually / Mostly",C6)))</formula>
    </cfRule>
    <cfRule type="containsText" dxfId="650" priority="41" operator="containsText" text="Sometimes / Somewhat">
      <formula>NOT(ISERROR(SEARCH("Sometimes / Somewhat",C6)))</formula>
    </cfRule>
    <cfRule type="containsText" dxfId="649" priority="42" operator="containsText" text="No / Never">
      <formula>NOT(ISERROR(SEARCH("No / Never",C6)))</formula>
    </cfRule>
  </conditionalFormatting>
  <conditionalFormatting sqref="C6">
    <cfRule type="containsText" dxfId="648" priority="33" operator="containsText" text="No">
      <formula>NOT(ISERROR(SEARCH("No",C6)))</formula>
    </cfRule>
    <cfRule type="containsText" dxfId="647" priority="34" operator="containsText" text="Yes">
      <formula>NOT(ISERROR(SEARCH("Yes",C6)))</formula>
    </cfRule>
    <cfRule type="containsText" dxfId="646" priority="35" operator="containsText" text="Comprehensive">
      <formula>NOT(ISERROR(SEARCH("Comprehensive",C6)))</formula>
    </cfRule>
    <cfRule type="containsText" dxfId="645" priority="36" operator="containsText" text="Good / Needs some improvement">
      <formula>NOT(ISERROR(SEARCH("Good / Needs some improvement",C6)))</formula>
    </cfRule>
    <cfRule type="containsText" dxfId="644" priority="37" operator="containsText" text="Needs significant improvement">
      <formula>NOT(ISERROR(SEARCH("Needs significant improvement",C6)))</formula>
    </cfRule>
    <cfRule type="containsText" dxfId="643" priority="38" operator="containsText" text="Absent">
      <formula>NOT(ISERROR(SEARCH("Absent",C6)))</formula>
    </cfRule>
  </conditionalFormatting>
  <conditionalFormatting sqref="C7">
    <cfRule type="containsText" dxfId="642" priority="23" operator="containsText" text="Always / Regularly">
      <formula>NOT(ISERROR(SEARCH("Always / Regularly",C7)))</formula>
    </cfRule>
    <cfRule type="containsText" dxfId="641" priority="24" operator="containsText" text="Usually / Mostly">
      <formula>NOT(ISERROR(SEARCH("Usually / Mostly",C7)))</formula>
    </cfRule>
    <cfRule type="containsText" dxfId="640" priority="25" operator="containsText" text="Sometimes / Somewhat">
      <formula>NOT(ISERROR(SEARCH("Sometimes / Somewhat",C7)))</formula>
    </cfRule>
    <cfRule type="containsText" dxfId="639" priority="26" operator="containsText" text="No / Never">
      <formula>NOT(ISERROR(SEARCH("No / Never",C7)))</formula>
    </cfRule>
  </conditionalFormatting>
  <conditionalFormatting sqref="C7">
    <cfRule type="containsText" dxfId="638" priority="17" operator="containsText" text="No">
      <formula>NOT(ISERROR(SEARCH("No",C7)))</formula>
    </cfRule>
    <cfRule type="containsText" dxfId="637" priority="18" operator="containsText" text="Yes">
      <formula>NOT(ISERROR(SEARCH("Yes",C7)))</formula>
    </cfRule>
    <cfRule type="containsText" dxfId="636" priority="19" operator="containsText" text="Comprehensive">
      <formula>NOT(ISERROR(SEARCH("Comprehensive",C7)))</formula>
    </cfRule>
    <cfRule type="containsText" dxfId="635" priority="20" operator="containsText" text="Good / Needs some improvement">
      <formula>NOT(ISERROR(SEARCH("Good / Needs some improvement",C7)))</formula>
    </cfRule>
    <cfRule type="containsText" dxfId="634" priority="21" operator="containsText" text="Needs significant improvement">
      <formula>NOT(ISERROR(SEARCH("Needs significant improvement",C7)))</formula>
    </cfRule>
    <cfRule type="containsText" dxfId="633" priority="22" operator="containsText" text="Absent">
      <formula>NOT(ISERROR(SEARCH("Absent",C7)))</formula>
    </cfRule>
  </conditionalFormatting>
  <conditionalFormatting sqref="C8:C16">
    <cfRule type="containsText" dxfId="632" priority="1" operator="containsText" text="No">
      <formula>NOT(ISERROR(SEARCH("No",C8)))</formula>
    </cfRule>
    <cfRule type="containsText" dxfId="631" priority="2" operator="containsText" text="Yes">
      <formula>NOT(ISERROR(SEARCH("Yes",C8)))</formula>
    </cfRule>
    <cfRule type="containsText" dxfId="630" priority="3" operator="containsText" text="Comprehensive">
      <formula>NOT(ISERROR(SEARCH("Comprehensive",C8)))</formula>
    </cfRule>
    <cfRule type="containsText" dxfId="629" priority="4" operator="containsText" text="Good / Needs some improvement">
      <formula>NOT(ISERROR(SEARCH("Good / Needs some improvement",C8)))</formula>
    </cfRule>
    <cfRule type="containsText" dxfId="628" priority="5" operator="containsText" text="Needs significant improvement">
      <formula>NOT(ISERROR(SEARCH("Needs significant improvement",C8)))</formula>
    </cfRule>
    <cfRule type="containsText" dxfId="627" priority="6" operator="containsText" text="Absent">
      <formula>NOT(ISERROR(SEARCH("Absent",C8)))</formula>
    </cfRule>
  </conditionalFormatting>
  <conditionalFormatting sqref="C8:C16">
    <cfRule type="containsText" dxfId="626" priority="13" operator="containsText" text="Always / Regularly">
      <formula>NOT(ISERROR(SEARCH("Always / Regularly",C8)))</formula>
    </cfRule>
    <cfRule type="containsText" dxfId="625" priority="14" operator="containsText" text="Usually / Mostly">
      <formula>NOT(ISERROR(SEARCH("Usually / Mostly",C8)))</formula>
    </cfRule>
    <cfRule type="containsText" dxfId="624" priority="15" operator="containsText" text="Sometimes / Somewhat">
      <formula>NOT(ISERROR(SEARCH("Sometimes / Somewhat",C8)))</formula>
    </cfRule>
    <cfRule type="containsText" dxfId="623" priority="16" operator="containsText" text="No / Never">
      <formula>NOT(ISERROR(SEARCH("No / Never",C8)))</formula>
    </cfRule>
  </conditionalFormatting>
  <conditionalFormatting sqref="C8:C16">
    <cfRule type="containsText" dxfId="622" priority="7" operator="containsText" text="No">
      <formula>NOT(ISERROR(SEARCH("No",C8)))</formula>
    </cfRule>
    <cfRule type="containsText" dxfId="621" priority="8" operator="containsText" text="Yes">
      <formula>NOT(ISERROR(SEARCH("Yes",C8)))</formula>
    </cfRule>
    <cfRule type="containsText" dxfId="620" priority="9" operator="containsText" text="Comprehensive">
      <formula>NOT(ISERROR(SEARCH("Comprehensive",C8)))</formula>
    </cfRule>
    <cfRule type="containsText" dxfId="619" priority="10" operator="containsText" text="Good / Needs some improvement">
      <formula>NOT(ISERROR(SEARCH("Good / Needs some improvement",C8)))</formula>
    </cfRule>
    <cfRule type="containsText" dxfId="618" priority="11" operator="containsText" text="Needs significant improvement">
      <formula>NOT(ISERROR(SEARCH("Needs significant improvement",C8)))</formula>
    </cfRule>
    <cfRule type="containsText" dxfId="617" priority="12" operator="containsText" text="Absent">
      <formula>NOT(ISERROR(SEARCH("Absent",C8)))</formula>
    </cfRule>
  </conditionalFormatting>
  <dataValidations count="2">
    <dataValidation type="list" allowBlank="1" showInputMessage="1" showErrorMessage="1" sqref="C4 C7">
      <formula1>"Comprehensive, Good / Needs some improvement, Needs significant improvement, Absent, N/A"</formula1>
    </dataValidation>
    <dataValidation type="list" allowBlank="1" showInputMessage="1" showErrorMessage="1" sqref="C5:C6 C8:C16">
      <formula1>"Always / Regularly, Usually / Mostly, Sometimes / Somewhat, No / Never, N/A"</formula1>
    </dataValidation>
  </dataValidations>
  <pageMargins left="0.25" right="0.25" top="0.75" bottom="0.75" header="0.3" footer="0.3"/>
  <pageSetup paperSize="9" scale="60" fitToHeight="0" orientation="landscape"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BB673"/>
    <pageSetUpPr autoPageBreaks="0" fitToPage="1"/>
  </sheetPr>
  <dimension ref="A1:G32"/>
  <sheetViews>
    <sheetView showGridLines="0" zoomScale="90" zoomScaleNormal="90" workbookViewId="0">
      <selection activeCell="D9" sqref="D9"/>
    </sheetView>
  </sheetViews>
  <sheetFormatPr defaultRowHeight="14.4" x14ac:dyDescent="0.3"/>
  <cols>
    <col min="1" max="1" width="25.33203125" customWidth="1"/>
    <col min="2" max="2" width="60.6640625" customWidth="1"/>
    <col min="3" max="3" width="25.6640625" customWidth="1"/>
    <col min="4" max="4" width="90.6640625" customWidth="1"/>
    <col min="5" max="5" width="60.6640625" style="7" customWidth="1"/>
    <col min="6" max="6" width="24.109375" hidden="1" customWidth="1"/>
    <col min="7" max="7" width="0" hidden="1" customWidth="1"/>
  </cols>
  <sheetData>
    <row r="1" spans="1:6" ht="46.2" x14ac:dyDescent="0.3">
      <c r="A1" s="64" t="s">
        <v>87</v>
      </c>
      <c r="B1" s="9"/>
      <c r="C1" s="9"/>
      <c r="D1" s="9"/>
      <c r="E1" s="39" t="str">
        <f>Intro!$A$3</f>
        <v>Agency: &lt;enter your agency name here&gt;</v>
      </c>
      <c r="F1" s="10"/>
    </row>
    <row r="2" spans="1:6" ht="28.8" x14ac:dyDescent="0.3">
      <c r="A2" s="85"/>
      <c r="B2" s="86"/>
      <c r="C2" s="86"/>
      <c r="D2" s="86"/>
      <c r="E2" s="81" t="str">
        <f>Intro!$A$4</f>
        <v>Date: &lt;enter date here&gt;</v>
      </c>
      <c r="F2" s="59" t="s">
        <v>65</v>
      </c>
    </row>
    <row r="3" spans="1:6" ht="34.799999999999997" x14ac:dyDescent="0.3">
      <c r="A3" s="50" t="s">
        <v>34</v>
      </c>
      <c r="B3" s="51" t="s">
        <v>35</v>
      </c>
      <c r="C3" s="51" t="s">
        <v>11</v>
      </c>
      <c r="D3" s="51" t="s">
        <v>22</v>
      </c>
      <c r="E3" s="52" t="s">
        <v>338</v>
      </c>
      <c r="F3" s="9" t="s">
        <v>36</v>
      </c>
    </row>
    <row r="4" spans="1:6" x14ac:dyDescent="0.3">
      <c r="A4" s="65" t="s">
        <v>199</v>
      </c>
      <c r="B4" s="18" t="s">
        <v>200</v>
      </c>
      <c r="C4" s="18"/>
      <c r="D4" s="18"/>
      <c r="E4" s="19" t="s">
        <v>279</v>
      </c>
      <c r="F4" s="1" t="str">
        <f>IF(C4="No",0,IF(C4="Yes",3,IF(C4="Absent",0,IF(C4="Needs significant improvement",1,IF(C4="Good / Needs some improvement",2,IF(C4="Comprehensive",3,IF(C4="No / Never",0,IF(C4="Sometimes / Somewhat",1,IF(C4="Usually / Mostly",2,IF(C4="Always / Regularly",3," "))))))))))</f>
        <v xml:space="preserve"> </v>
      </c>
    </row>
    <row r="5" spans="1:6" x14ac:dyDescent="0.3">
      <c r="A5" s="66" t="s">
        <v>199</v>
      </c>
      <c r="B5" s="13" t="s">
        <v>201</v>
      </c>
      <c r="C5" s="13"/>
      <c r="D5" s="13"/>
      <c r="E5" s="20" t="s">
        <v>279</v>
      </c>
      <c r="F5" s="1" t="str">
        <f>IF(C5="No",0,IF(C5="Yes",3,IF(C5="Absent",0,IF(C5="Needs significant improvement",1,IF(C5="Good / Needs some improvement",2,IF(C5="Comprehensive",3,IF(C5="No / Never",0,IF(C5="Sometimes / Somewhat",1,IF(C5="Usually / Mostly",2,IF(C5="Always / Regularly",3," "))))))))))</f>
        <v xml:space="preserve"> </v>
      </c>
    </row>
    <row r="6" spans="1:6" x14ac:dyDescent="0.3">
      <c r="A6" s="65" t="s">
        <v>199</v>
      </c>
      <c r="B6" s="18" t="s">
        <v>202</v>
      </c>
      <c r="C6" s="95"/>
      <c r="D6" s="18"/>
      <c r="E6" s="19" t="s">
        <v>279</v>
      </c>
      <c r="F6" s="1" t="str">
        <f t="shared" ref="F6:F24" si="0">IF(C6="No",0,IF(C6="Yes",3,IF(C6="Absent",0,IF(C6="Needs significant improvement",1,IF(C6="Good / Needs some improvement",2,IF(C6="Comprehensive",3,IF(C6="No / Never",0,IF(C6="Sometimes / Somewhat",1,IF(C6="Usually / Mostly",2,IF(C6="Always / Regularly",3," "))))))))))</f>
        <v xml:space="preserve"> </v>
      </c>
    </row>
    <row r="7" spans="1:6" ht="28.8" x14ac:dyDescent="0.3">
      <c r="A7" s="66" t="s">
        <v>199</v>
      </c>
      <c r="B7" s="13" t="s">
        <v>203</v>
      </c>
      <c r="C7" s="13"/>
      <c r="D7" s="13"/>
      <c r="E7" s="49" t="s">
        <v>291</v>
      </c>
      <c r="F7" s="1" t="str">
        <f t="shared" si="0"/>
        <v xml:space="preserve"> </v>
      </c>
    </row>
    <row r="8" spans="1:6" x14ac:dyDescent="0.3">
      <c r="A8" s="65" t="s">
        <v>199</v>
      </c>
      <c r="B8" s="18" t="s">
        <v>204</v>
      </c>
      <c r="C8" s="18"/>
      <c r="D8" s="18"/>
      <c r="E8" s="19" t="s">
        <v>279</v>
      </c>
      <c r="F8" s="1" t="str">
        <f t="shared" si="0"/>
        <v xml:space="preserve"> </v>
      </c>
    </row>
    <row r="9" spans="1:6" ht="28.8" x14ac:dyDescent="0.3">
      <c r="A9" s="66" t="s">
        <v>199</v>
      </c>
      <c r="B9" s="13" t="s">
        <v>205</v>
      </c>
      <c r="C9" s="13"/>
      <c r="D9" s="13"/>
      <c r="E9" s="20" t="s">
        <v>279</v>
      </c>
      <c r="F9" s="1" t="str">
        <f t="shared" si="0"/>
        <v xml:space="preserve"> </v>
      </c>
    </row>
    <row r="10" spans="1:6" x14ac:dyDescent="0.3">
      <c r="A10" s="65" t="s">
        <v>199</v>
      </c>
      <c r="B10" s="18" t="s">
        <v>206</v>
      </c>
      <c r="C10" s="95"/>
      <c r="D10" s="18"/>
      <c r="E10" s="19" t="s">
        <v>279</v>
      </c>
      <c r="F10" s="1" t="str">
        <f t="shared" si="0"/>
        <v xml:space="preserve"> </v>
      </c>
    </row>
    <row r="11" spans="1:6" ht="43.2" x14ac:dyDescent="0.3">
      <c r="A11" s="66" t="s">
        <v>207</v>
      </c>
      <c r="B11" s="13" t="s">
        <v>208</v>
      </c>
      <c r="C11" s="13"/>
      <c r="D11" s="13"/>
      <c r="E11" s="49" t="s">
        <v>300</v>
      </c>
      <c r="F11" s="1" t="str">
        <f t="shared" si="0"/>
        <v xml:space="preserve"> </v>
      </c>
    </row>
    <row r="12" spans="1:6" ht="43.2" x14ac:dyDescent="0.3">
      <c r="A12" s="65" t="s">
        <v>207</v>
      </c>
      <c r="B12" s="18" t="s">
        <v>209</v>
      </c>
      <c r="C12" s="95"/>
      <c r="D12" s="18"/>
      <c r="E12" s="48" t="s">
        <v>300</v>
      </c>
      <c r="F12" s="1" t="str">
        <f t="shared" si="0"/>
        <v xml:space="preserve"> </v>
      </c>
    </row>
    <row r="13" spans="1:6" ht="43.2" x14ac:dyDescent="0.3">
      <c r="A13" s="66" t="s">
        <v>207</v>
      </c>
      <c r="B13" s="13" t="s">
        <v>210</v>
      </c>
      <c r="C13" s="13"/>
      <c r="D13" s="13"/>
      <c r="E13" s="20" t="s">
        <v>279</v>
      </c>
      <c r="F13" s="1" t="str">
        <f t="shared" si="0"/>
        <v xml:space="preserve"> </v>
      </c>
    </row>
    <row r="14" spans="1:6" ht="43.2" x14ac:dyDescent="0.3">
      <c r="A14" s="65" t="s">
        <v>207</v>
      </c>
      <c r="B14" s="18" t="s">
        <v>211</v>
      </c>
      <c r="C14" s="18"/>
      <c r="D14" s="18"/>
      <c r="E14" s="19" t="s">
        <v>279</v>
      </c>
      <c r="F14" s="1" t="str">
        <f t="shared" si="0"/>
        <v xml:space="preserve"> </v>
      </c>
    </row>
    <row r="15" spans="1:6" ht="43.2" x14ac:dyDescent="0.3">
      <c r="A15" s="66" t="s">
        <v>207</v>
      </c>
      <c r="B15" s="13" t="s">
        <v>212</v>
      </c>
      <c r="C15" s="13"/>
      <c r="D15" s="13"/>
      <c r="E15" s="20" t="s">
        <v>279</v>
      </c>
      <c r="F15" s="1" t="str">
        <f t="shared" si="0"/>
        <v xml:space="preserve"> </v>
      </c>
    </row>
    <row r="16" spans="1:6" ht="43.2" x14ac:dyDescent="0.3">
      <c r="A16" s="65" t="s">
        <v>207</v>
      </c>
      <c r="B16" s="18" t="s">
        <v>213</v>
      </c>
      <c r="C16" s="95"/>
      <c r="D16" s="18"/>
      <c r="E16" s="19" t="s">
        <v>279</v>
      </c>
      <c r="F16" s="1" t="str">
        <f t="shared" si="0"/>
        <v xml:space="preserve"> </v>
      </c>
    </row>
    <row r="17" spans="1:7" ht="28.8" x14ac:dyDescent="0.3">
      <c r="A17" s="66" t="s">
        <v>214</v>
      </c>
      <c r="B17" s="13" t="s">
        <v>215</v>
      </c>
      <c r="C17" s="13"/>
      <c r="D17" s="13"/>
      <c r="E17" s="49" t="s">
        <v>302</v>
      </c>
      <c r="F17" s="1" t="str">
        <f t="shared" si="0"/>
        <v xml:space="preserve"> </v>
      </c>
    </row>
    <row r="18" spans="1:7" ht="28.8" x14ac:dyDescent="0.3">
      <c r="A18" s="65" t="s">
        <v>214</v>
      </c>
      <c r="B18" s="18" t="s">
        <v>216</v>
      </c>
      <c r="C18" s="95"/>
      <c r="D18" s="18"/>
      <c r="E18" s="48" t="s">
        <v>302</v>
      </c>
      <c r="F18" s="1" t="str">
        <f t="shared" si="0"/>
        <v xml:space="preserve"> </v>
      </c>
    </row>
    <row r="19" spans="1:7" ht="28.8" x14ac:dyDescent="0.3">
      <c r="A19" s="66" t="s">
        <v>214</v>
      </c>
      <c r="B19" s="13" t="s">
        <v>217</v>
      </c>
      <c r="C19" s="13"/>
      <c r="D19" s="13"/>
      <c r="E19" s="49" t="s">
        <v>303</v>
      </c>
      <c r="F19" s="1" t="str">
        <f t="shared" si="0"/>
        <v xml:space="preserve"> </v>
      </c>
    </row>
    <row r="20" spans="1:7" ht="28.8" x14ac:dyDescent="0.3">
      <c r="A20" s="65" t="s">
        <v>214</v>
      </c>
      <c r="B20" s="18" t="s">
        <v>218</v>
      </c>
      <c r="C20" s="95"/>
      <c r="D20" s="18"/>
      <c r="E20" s="48" t="s">
        <v>304</v>
      </c>
      <c r="F20" s="1" t="str">
        <f t="shared" si="0"/>
        <v xml:space="preserve"> </v>
      </c>
    </row>
    <row r="21" spans="1:7" ht="43.2" x14ac:dyDescent="0.3">
      <c r="A21" s="66" t="s">
        <v>214</v>
      </c>
      <c r="B21" s="13" t="s">
        <v>219</v>
      </c>
      <c r="C21" s="13"/>
      <c r="D21" s="13"/>
      <c r="E21" s="49" t="s">
        <v>305</v>
      </c>
      <c r="F21" s="1" t="str">
        <f t="shared" si="0"/>
        <v xml:space="preserve"> </v>
      </c>
    </row>
    <row r="22" spans="1:7" ht="28.8" x14ac:dyDescent="0.3">
      <c r="A22" s="65" t="s">
        <v>214</v>
      </c>
      <c r="B22" s="18" t="s">
        <v>220</v>
      </c>
      <c r="C22" s="95"/>
      <c r="D22" s="18"/>
      <c r="E22" s="48" t="s">
        <v>306</v>
      </c>
      <c r="F22" s="1" t="str">
        <f t="shared" si="0"/>
        <v xml:space="preserve"> </v>
      </c>
    </row>
    <row r="23" spans="1:7" ht="28.8" x14ac:dyDescent="0.3">
      <c r="A23" s="66" t="s">
        <v>214</v>
      </c>
      <c r="B23" s="13" t="s">
        <v>221</v>
      </c>
      <c r="C23" s="13"/>
      <c r="D23" s="13"/>
      <c r="E23" s="49" t="s">
        <v>307</v>
      </c>
      <c r="F23" s="1" t="str">
        <f t="shared" si="0"/>
        <v xml:space="preserve"> </v>
      </c>
    </row>
    <row r="24" spans="1:7" ht="28.8" x14ac:dyDescent="0.3">
      <c r="A24" s="65" t="s">
        <v>214</v>
      </c>
      <c r="B24" s="18" t="s">
        <v>222</v>
      </c>
      <c r="C24" s="95"/>
      <c r="D24" s="18"/>
      <c r="E24" s="48" t="s">
        <v>308</v>
      </c>
      <c r="F24" s="1" t="str">
        <f t="shared" si="0"/>
        <v xml:space="preserve"> </v>
      </c>
    </row>
    <row r="25" spans="1:7" ht="28.8" x14ac:dyDescent="0.3">
      <c r="A25" s="66" t="s">
        <v>214</v>
      </c>
      <c r="B25" s="13" t="s">
        <v>223</v>
      </c>
      <c r="C25" s="13"/>
      <c r="D25" s="13"/>
      <c r="E25" s="49" t="s">
        <v>309</v>
      </c>
      <c r="F25" s="1" t="str">
        <f t="shared" ref="F25:F28" si="1">IF(C25="No",0,IF(C25="Yes",3,IF(C25="Absent",0,IF(C25="Needs significant improvement",1,IF(C25="Good / Needs some improvement",2,IF(C25="Comprehensive",3,IF(C25="No / Never",0,IF(C25="Sometimes / Somewhat",1,IF(C25="Usually / Mostly",2,IF(C25="Always / Regularly",3," "))))))))))</f>
        <v xml:space="preserve"> </v>
      </c>
    </row>
    <row r="26" spans="1:7" ht="28.8" x14ac:dyDescent="0.3">
      <c r="A26" s="65" t="s">
        <v>214</v>
      </c>
      <c r="B26" s="18" t="s">
        <v>224</v>
      </c>
      <c r="C26" s="18"/>
      <c r="D26" s="18"/>
      <c r="E26" s="48" t="s">
        <v>310</v>
      </c>
      <c r="F26" s="1" t="str">
        <f t="shared" si="1"/>
        <v xml:space="preserve"> </v>
      </c>
    </row>
    <row r="27" spans="1:7" x14ac:dyDescent="0.3">
      <c r="A27" s="66" t="s">
        <v>225</v>
      </c>
      <c r="B27" s="13" t="s">
        <v>226</v>
      </c>
      <c r="C27" s="13"/>
      <c r="D27" s="13"/>
      <c r="E27" s="49" t="s">
        <v>311</v>
      </c>
      <c r="F27" s="1" t="str">
        <f t="shared" si="1"/>
        <v xml:space="preserve"> </v>
      </c>
    </row>
    <row r="28" spans="1:7" ht="28.8" x14ac:dyDescent="0.3">
      <c r="A28" s="65" t="s">
        <v>225</v>
      </c>
      <c r="B28" s="18" t="s">
        <v>227</v>
      </c>
      <c r="C28" s="95"/>
      <c r="D28" s="18"/>
      <c r="E28" s="48" t="s">
        <v>311</v>
      </c>
      <c r="F28" s="1" t="str">
        <f t="shared" si="1"/>
        <v xml:space="preserve"> </v>
      </c>
    </row>
    <row r="29" spans="1:7" x14ac:dyDescent="0.3">
      <c r="A29" s="66" t="s">
        <v>225</v>
      </c>
      <c r="B29" s="13" t="s">
        <v>228</v>
      </c>
      <c r="C29" s="13"/>
      <c r="D29" s="13"/>
      <c r="E29" s="49" t="s">
        <v>279</v>
      </c>
      <c r="F29" s="1" t="str">
        <f>IF(C29="No",0,IF(C29="Yes",3,IF(C29="Absent",0,IF(C29="Needs significant improvement",1,IF(C29="Good / Needs some improvement",2,IF(C29="Comprehensive",3,IF(C29="No / Never",0,IF(C29="Sometimes / Somewhat",1,IF(C29="Usually / Mostly",2,IF(C29="Always / Regularly",3," "))))))))))</f>
        <v xml:space="preserve"> </v>
      </c>
    </row>
    <row r="30" spans="1:7" ht="43.2" x14ac:dyDescent="0.3">
      <c r="A30" s="40" t="s">
        <v>225</v>
      </c>
      <c r="B30" s="67" t="s">
        <v>229</v>
      </c>
      <c r="C30" s="95"/>
      <c r="D30" s="67"/>
      <c r="E30" s="68" t="s">
        <v>312</v>
      </c>
      <c r="F30" s="1" t="str">
        <f>IF(C30="No",0,IF(C30="Yes",3,IF(C30="Absent",0,IF(C30="Needs significant improvement",1,IF(C30="Good / Needs some improvement",2,IF(C30="Comprehensive",3,IF(C30="No / Never",0,IF(C30="Sometimes / Somewhat",1,IF(C30="Usually / Mostly",2,IF(C30="Always / Regularly",3," "))))))))))</f>
        <v xml:space="preserve"> </v>
      </c>
    </row>
    <row r="31" spans="1:7" x14ac:dyDescent="0.3">
      <c r="A31" s="6"/>
      <c r="B31" s="6"/>
      <c r="C31" s="6"/>
      <c r="D31" s="6"/>
      <c r="E31" s="46"/>
      <c r="F31" s="69">
        <f>SUM(F4:F30)</f>
        <v>0</v>
      </c>
      <c r="G31" s="10" t="s">
        <v>325</v>
      </c>
    </row>
    <row r="32" spans="1:7" x14ac:dyDescent="0.3">
      <c r="F32" s="1">
        <f>(COUNTIF(F4:F30,"&gt;=0")*3)</f>
        <v>0</v>
      </c>
      <c r="G32" s="10" t="s">
        <v>324</v>
      </c>
    </row>
  </sheetData>
  <sheetProtection algorithmName="SHA-512" hashValue="AEoXkkpizQ7DxIJT4BpQfLTo5gJkFWwxq7g+CW1NhBvbcB3vFMWGnPXKUbkkd1MFH7yX8jOX2uCFDRbhfGPWAA==" saltValue="vsTjAu53vtDwF4XjJQPseg==" spinCount="100000" sheet="1" objects="1" scenarios="1" autoFilter="0"/>
  <protectedRanges>
    <protectedRange sqref="C4:D30" name="Leadership Answers"/>
  </protectedRanges>
  <conditionalFormatting sqref="C5">
    <cfRule type="containsText" dxfId="607" priority="219" operator="containsText" text="No">
      <formula>NOT(ISERROR(SEARCH("No",C5)))</formula>
    </cfRule>
    <cfRule type="containsText" dxfId="606" priority="220" operator="containsText" text="Yes">
      <formula>NOT(ISERROR(SEARCH("Yes",C5)))</formula>
    </cfRule>
    <cfRule type="containsText" dxfId="605" priority="221" operator="containsText" text="Comprehensive">
      <formula>NOT(ISERROR(SEARCH("Comprehensive",C5)))</formula>
    </cfRule>
    <cfRule type="containsText" dxfId="604" priority="222" operator="containsText" text="Good / Needs some improvement">
      <formula>NOT(ISERROR(SEARCH("Good / Needs some improvement",C5)))</formula>
    </cfRule>
    <cfRule type="containsText" dxfId="603" priority="223" operator="containsText" text="Needs significant improvement">
      <formula>NOT(ISERROR(SEARCH("Needs significant improvement",C5)))</formula>
    </cfRule>
    <cfRule type="containsText" dxfId="602" priority="224" operator="containsText" text="Absent">
      <formula>NOT(ISERROR(SEARCH("Absent",C5)))</formula>
    </cfRule>
  </conditionalFormatting>
  <conditionalFormatting sqref="C4">
    <cfRule type="containsText" dxfId="601" priority="241" operator="containsText" text="Always / Regularly">
      <formula>NOT(ISERROR(SEARCH("Always / Regularly",C4)))</formula>
    </cfRule>
    <cfRule type="containsText" dxfId="600" priority="242" operator="containsText" text="Usually / Mostly">
      <formula>NOT(ISERROR(SEARCH("Usually / Mostly",C4)))</formula>
    </cfRule>
    <cfRule type="containsText" dxfId="599" priority="243" operator="containsText" text="Sometimes / Somewhat">
      <formula>NOT(ISERROR(SEARCH("Sometimes / Somewhat",C4)))</formula>
    </cfRule>
    <cfRule type="containsText" dxfId="598" priority="244" operator="containsText" text="No / Never">
      <formula>NOT(ISERROR(SEARCH("No / Never",C4)))</formula>
    </cfRule>
  </conditionalFormatting>
  <conditionalFormatting sqref="C4">
    <cfRule type="containsText" dxfId="597" priority="235" operator="containsText" text="No">
      <formula>NOT(ISERROR(SEARCH("No",C4)))</formula>
    </cfRule>
    <cfRule type="containsText" dxfId="596" priority="236" operator="containsText" text="Yes">
      <formula>NOT(ISERROR(SEARCH("Yes",C4)))</formula>
    </cfRule>
    <cfRule type="containsText" dxfId="595" priority="237" operator="containsText" text="Comprehensive">
      <formula>NOT(ISERROR(SEARCH("Comprehensive",C4)))</formula>
    </cfRule>
    <cfRule type="containsText" dxfId="594" priority="238" operator="containsText" text="Good / Needs some improvement">
      <formula>NOT(ISERROR(SEARCH("Good / Needs some improvement",C4)))</formula>
    </cfRule>
    <cfRule type="containsText" dxfId="593" priority="239" operator="containsText" text="Needs significant improvement">
      <formula>NOT(ISERROR(SEARCH("Needs significant improvement",C4)))</formula>
    </cfRule>
    <cfRule type="containsText" dxfId="592" priority="240" operator="containsText" text="Absent">
      <formula>NOT(ISERROR(SEARCH("Absent",C4)))</formula>
    </cfRule>
  </conditionalFormatting>
  <conditionalFormatting sqref="C5">
    <cfRule type="containsText" dxfId="591" priority="231" operator="containsText" text="Always / Regularly">
      <formula>NOT(ISERROR(SEARCH("Always / Regularly",C5)))</formula>
    </cfRule>
    <cfRule type="containsText" dxfId="590" priority="232" operator="containsText" text="Usually / Mostly">
      <formula>NOT(ISERROR(SEARCH("Usually / Mostly",C5)))</formula>
    </cfRule>
    <cfRule type="containsText" dxfId="589" priority="233" operator="containsText" text="Sometimes / Somewhat">
      <formula>NOT(ISERROR(SEARCH("Sometimes / Somewhat",C5)))</formula>
    </cfRule>
    <cfRule type="containsText" dxfId="588" priority="234" operator="containsText" text="No / Never">
      <formula>NOT(ISERROR(SEARCH("No / Never",C5)))</formula>
    </cfRule>
  </conditionalFormatting>
  <conditionalFormatting sqref="C5">
    <cfRule type="containsText" dxfId="587" priority="225" operator="containsText" text="No">
      <formula>NOT(ISERROR(SEARCH("No",C5)))</formula>
    </cfRule>
    <cfRule type="containsText" dxfId="586" priority="226" operator="containsText" text="Yes">
      <formula>NOT(ISERROR(SEARCH("Yes",C5)))</formula>
    </cfRule>
    <cfRule type="containsText" dxfId="585" priority="227" operator="containsText" text="Comprehensive">
      <formula>NOT(ISERROR(SEARCH("Comprehensive",C5)))</formula>
    </cfRule>
    <cfRule type="containsText" dxfId="584" priority="228" operator="containsText" text="Good / Needs some improvement">
      <formula>NOT(ISERROR(SEARCH("Good / Needs some improvement",C5)))</formula>
    </cfRule>
    <cfRule type="containsText" dxfId="583" priority="229" operator="containsText" text="Needs significant improvement">
      <formula>NOT(ISERROR(SEARCH("Needs significant improvement",C5)))</formula>
    </cfRule>
    <cfRule type="containsText" dxfId="582" priority="230" operator="containsText" text="Absent">
      <formula>NOT(ISERROR(SEARCH("Absent",C5)))</formula>
    </cfRule>
  </conditionalFormatting>
  <conditionalFormatting sqref="C8">
    <cfRule type="containsText" dxfId="581" priority="111" operator="containsText" text="No">
      <formula>NOT(ISERROR(SEARCH("No",C8)))</formula>
    </cfRule>
    <cfRule type="containsText" dxfId="580" priority="112" operator="containsText" text="Yes">
      <formula>NOT(ISERROR(SEARCH("Yes",C8)))</formula>
    </cfRule>
    <cfRule type="containsText" dxfId="579" priority="113" operator="containsText" text="Comprehensive">
      <formula>NOT(ISERROR(SEARCH("Comprehensive",C8)))</formula>
    </cfRule>
    <cfRule type="containsText" dxfId="578" priority="114" operator="containsText" text="Good / Needs some improvement">
      <formula>NOT(ISERROR(SEARCH("Good / Needs some improvement",C8)))</formula>
    </cfRule>
    <cfRule type="containsText" dxfId="577" priority="115" operator="containsText" text="Needs significant improvement">
      <formula>NOT(ISERROR(SEARCH("Needs significant improvement",C8)))</formula>
    </cfRule>
    <cfRule type="containsText" dxfId="576" priority="116" operator="containsText" text="Absent">
      <formula>NOT(ISERROR(SEARCH("Absent",C8)))</formula>
    </cfRule>
  </conditionalFormatting>
  <conditionalFormatting sqref="C6:C7">
    <cfRule type="containsText" dxfId="575" priority="121" operator="containsText" text="No">
      <formula>NOT(ISERROR(SEARCH("No",C6)))</formula>
    </cfRule>
    <cfRule type="containsText" dxfId="574" priority="122" operator="containsText" text="Yes">
      <formula>NOT(ISERROR(SEARCH("Yes",C6)))</formula>
    </cfRule>
    <cfRule type="containsText" dxfId="573" priority="123" operator="containsText" text="Comprehensive">
      <formula>NOT(ISERROR(SEARCH("Comprehensive",C6)))</formula>
    </cfRule>
    <cfRule type="containsText" dxfId="572" priority="124" operator="containsText" text="Good / Needs some improvement">
      <formula>NOT(ISERROR(SEARCH("Good / Needs some improvement",C6)))</formula>
    </cfRule>
    <cfRule type="containsText" dxfId="571" priority="125" operator="containsText" text="Needs significant improvement">
      <formula>NOT(ISERROR(SEARCH("Needs significant improvement",C6)))</formula>
    </cfRule>
    <cfRule type="containsText" dxfId="570" priority="126" operator="containsText" text="Absent">
      <formula>NOT(ISERROR(SEARCH("Absent",C6)))</formula>
    </cfRule>
  </conditionalFormatting>
  <conditionalFormatting sqref="C6:C7">
    <cfRule type="containsText" dxfId="569" priority="133" operator="containsText" text="Always / Regularly">
      <formula>NOT(ISERROR(SEARCH("Always / Regularly",C6)))</formula>
    </cfRule>
    <cfRule type="containsText" dxfId="568" priority="134" operator="containsText" text="Usually / Mostly">
      <formula>NOT(ISERROR(SEARCH("Usually / Mostly",C6)))</formula>
    </cfRule>
    <cfRule type="containsText" dxfId="567" priority="135" operator="containsText" text="Sometimes / Somewhat">
      <formula>NOT(ISERROR(SEARCH("Sometimes / Somewhat",C6)))</formula>
    </cfRule>
    <cfRule type="containsText" dxfId="566" priority="136" operator="containsText" text="No / Never">
      <formula>NOT(ISERROR(SEARCH("No / Never",C6)))</formula>
    </cfRule>
  </conditionalFormatting>
  <conditionalFormatting sqref="C6:C7">
    <cfRule type="containsText" dxfId="565" priority="127" operator="containsText" text="No">
      <formula>NOT(ISERROR(SEARCH("No",C6)))</formula>
    </cfRule>
    <cfRule type="containsText" dxfId="564" priority="128" operator="containsText" text="Yes">
      <formula>NOT(ISERROR(SEARCH("Yes",C6)))</formula>
    </cfRule>
    <cfRule type="containsText" dxfId="563" priority="129" operator="containsText" text="Comprehensive">
      <formula>NOT(ISERROR(SEARCH("Comprehensive",C6)))</formula>
    </cfRule>
    <cfRule type="containsText" dxfId="562" priority="130" operator="containsText" text="Good / Needs some improvement">
      <formula>NOT(ISERROR(SEARCH("Good / Needs some improvement",C6)))</formula>
    </cfRule>
    <cfRule type="containsText" dxfId="561" priority="131" operator="containsText" text="Needs significant improvement">
      <formula>NOT(ISERROR(SEARCH("Needs significant improvement",C6)))</formula>
    </cfRule>
    <cfRule type="containsText" dxfId="560" priority="132" operator="containsText" text="Absent">
      <formula>NOT(ISERROR(SEARCH("Absent",C6)))</formula>
    </cfRule>
  </conditionalFormatting>
  <conditionalFormatting sqref="C8">
    <cfRule type="containsText" dxfId="559" priority="117" operator="containsText" text="Always / Regularly">
      <formula>NOT(ISERROR(SEARCH("Always / Regularly",C8)))</formula>
    </cfRule>
    <cfRule type="containsText" dxfId="558" priority="118" operator="containsText" text="Usually / Mostly">
      <formula>NOT(ISERROR(SEARCH("Usually / Mostly",C8)))</formula>
    </cfRule>
    <cfRule type="containsText" dxfId="557" priority="119" operator="containsText" text="Sometimes / Somewhat">
      <formula>NOT(ISERROR(SEARCH("Sometimes / Somewhat",C8)))</formula>
    </cfRule>
    <cfRule type="containsText" dxfId="556" priority="120" operator="containsText" text="No / Never">
      <formula>NOT(ISERROR(SEARCH("No / Never",C8)))</formula>
    </cfRule>
  </conditionalFormatting>
  <conditionalFormatting sqref="C9:C13">
    <cfRule type="containsText" dxfId="555" priority="95" operator="containsText" text="No">
      <formula>NOT(ISERROR(SEARCH("No",C9)))</formula>
    </cfRule>
    <cfRule type="containsText" dxfId="554" priority="96" operator="containsText" text="Yes">
      <formula>NOT(ISERROR(SEARCH("Yes",C9)))</formula>
    </cfRule>
    <cfRule type="containsText" dxfId="553" priority="97" operator="containsText" text="Comprehensive">
      <formula>NOT(ISERROR(SEARCH("Comprehensive",C9)))</formula>
    </cfRule>
    <cfRule type="containsText" dxfId="552" priority="98" operator="containsText" text="Good / Needs some improvement">
      <formula>NOT(ISERROR(SEARCH("Good / Needs some improvement",C9)))</formula>
    </cfRule>
    <cfRule type="containsText" dxfId="551" priority="99" operator="containsText" text="Needs significant improvement">
      <formula>NOT(ISERROR(SEARCH("Needs significant improvement",C9)))</formula>
    </cfRule>
    <cfRule type="containsText" dxfId="550" priority="100" operator="containsText" text="Absent">
      <formula>NOT(ISERROR(SEARCH("Absent",C9)))</formula>
    </cfRule>
  </conditionalFormatting>
  <conditionalFormatting sqref="C9:C13">
    <cfRule type="containsText" dxfId="549" priority="107" operator="containsText" text="Always / Regularly">
      <formula>NOT(ISERROR(SEARCH("Always / Regularly",C9)))</formula>
    </cfRule>
    <cfRule type="containsText" dxfId="548" priority="108" operator="containsText" text="Usually / Mostly">
      <formula>NOT(ISERROR(SEARCH("Usually / Mostly",C9)))</formula>
    </cfRule>
    <cfRule type="containsText" dxfId="547" priority="109" operator="containsText" text="Sometimes / Somewhat">
      <formula>NOT(ISERROR(SEARCH("Sometimes / Somewhat",C9)))</formula>
    </cfRule>
    <cfRule type="containsText" dxfId="546" priority="110" operator="containsText" text="No / Never">
      <formula>NOT(ISERROR(SEARCH("No / Never",C9)))</formula>
    </cfRule>
  </conditionalFormatting>
  <conditionalFormatting sqref="C9:C13">
    <cfRule type="containsText" dxfId="545" priority="101" operator="containsText" text="No">
      <formula>NOT(ISERROR(SEARCH("No",C9)))</formula>
    </cfRule>
    <cfRule type="containsText" dxfId="544" priority="102" operator="containsText" text="Yes">
      <formula>NOT(ISERROR(SEARCH("Yes",C9)))</formula>
    </cfRule>
    <cfRule type="containsText" dxfId="543" priority="103" operator="containsText" text="Comprehensive">
      <formula>NOT(ISERROR(SEARCH("Comprehensive",C9)))</formula>
    </cfRule>
    <cfRule type="containsText" dxfId="542" priority="104" operator="containsText" text="Good / Needs some improvement">
      <formula>NOT(ISERROR(SEARCH("Good / Needs some improvement",C9)))</formula>
    </cfRule>
    <cfRule type="containsText" dxfId="541" priority="105" operator="containsText" text="Needs significant improvement">
      <formula>NOT(ISERROR(SEARCH("Needs significant improvement",C9)))</formula>
    </cfRule>
    <cfRule type="containsText" dxfId="540" priority="106" operator="containsText" text="Absent">
      <formula>NOT(ISERROR(SEARCH("Absent",C9)))</formula>
    </cfRule>
  </conditionalFormatting>
  <conditionalFormatting sqref="C14">
    <cfRule type="containsText" dxfId="539" priority="91" operator="containsText" text="Always / Regularly">
      <formula>NOT(ISERROR(SEARCH("Always / Regularly",C14)))</formula>
    </cfRule>
    <cfRule type="containsText" dxfId="538" priority="92" operator="containsText" text="Usually / Mostly">
      <formula>NOT(ISERROR(SEARCH("Usually / Mostly",C14)))</formula>
    </cfRule>
    <cfRule type="containsText" dxfId="537" priority="93" operator="containsText" text="Sometimes / Somewhat">
      <formula>NOT(ISERROR(SEARCH("Sometimes / Somewhat",C14)))</formula>
    </cfRule>
    <cfRule type="containsText" dxfId="536" priority="94" operator="containsText" text="No / Never">
      <formula>NOT(ISERROR(SEARCH("No / Never",C14)))</formula>
    </cfRule>
  </conditionalFormatting>
  <conditionalFormatting sqref="C14">
    <cfRule type="containsText" dxfId="535" priority="85" operator="containsText" text="No">
      <formula>NOT(ISERROR(SEARCH("No",C14)))</formula>
    </cfRule>
    <cfRule type="containsText" dxfId="534" priority="86" operator="containsText" text="Yes">
      <formula>NOT(ISERROR(SEARCH("Yes",C14)))</formula>
    </cfRule>
    <cfRule type="containsText" dxfId="533" priority="87" operator="containsText" text="Comprehensive">
      <formula>NOT(ISERROR(SEARCH("Comprehensive",C14)))</formula>
    </cfRule>
    <cfRule type="containsText" dxfId="532" priority="88" operator="containsText" text="Good / Needs some improvement">
      <formula>NOT(ISERROR(SEARCH("Good / Needs some improvement",C14)))</formula>
    </cfRule>
    <cfRule type="containsText" dxfId="531" priority="89" operator="containsText" text="Needs significant improvement">
      <formula>NOT(ISERROR(SEARCH("Needs significant improvement",C14)))</formula>
    </cfRule>
    <cfRule type="containsText" dxfId="530" priority="90" operator="containsText" text="Absent">
      <formula>NOT(ISERROR(SEARCH("Absent",C14)))</formula>
    </cfRule>
  </conditionalFormatting>
  <conditionalFormatting sqref="C15:C16">
    <cfRule type="containsText" dxfId="529" priority="69" operator="containsText" text="No">
      <formula>NOT(ISERROR(SEARCH("No",C15)))</formula>
    </cfRule>
    <cfRule type="containsText" dxfId="528" priority="70" operator="containsText" text="Yes">
      <formula>NOT(ISERROR(SEARCH("Yes",C15)))</formula>
    </cfRule>
    <cfRule type="containsText" dxfId="527" priority="71" operator="containsText" text="Comprehensive">
      <formula>NOT(ISERROR(SEARCH("Comprehensive",C15)))</formula>
    </cfRule>
    <cfRule type="containsText" dxfId="526" priority="72" operator="containsText" text="Good / Needs some improvement">
      <formula>NOT(ISERROR(SEARCH("Good / Needs some improvement",C15)))</formula>
    </cfRule>
    <cfRule type="containsText" dxfId="525" priority="73" operator="containsText" text="Needs significant improvement">
      <formula>NOT(ISERROR(SEARCH("Needs significant improvement",C15)))</formula>
    </cfRule>
    <cfRule type="containsText" dxfId="524" priority="74" operator="containsText" text="Absent">
      <formula>NOT(ISERROR(SEARCH("Absent",C15)))</formula>
    </cfRule>
  </conditionalFormatting>
  <conditionalFormatting sqref="C15:C16">
    <cfRule type="containsText" dxfId="523" priority="81" operator="containsText" text="Always / Regularly">
      <formula>NOT(ISERROR(SEARCH("Always / Regularly",C15)))</formula>
    </cfRule>
    <cfRule type="containsText" dxfId="522" priority="82" operator="containsText" text="Usually / Mostly">
      <formula>NOT(ISERROR(SEARCH("Usually / Mostly",C15)))</formula>
    </cfRule>
    <cfRule type="containsText" dxfId="521" priority="83" operator="containsText" text="Sometimes / Somewhat">
      <formula>NOT(ISERROR(SEARCH("Sometimes / Somewhat",C15)))</formula>
    </cfRule>
    <cfRule type="containsText" dxfId="520" priority="84" operator="containsText" text="No / Never">
      <formula>NOT(ISERROR(SEARCH("No / Never",C15)))</formula>
    </cfRule>
  </conditionalFormatting>
  <conditionalFormatting sqref="C15:C16">
    <cfRule type="containsText" dxfId="519" priority="75" operator="containsText" text="No">
      <formula>NOT(ISERROR(SEARCH("No",C15)))</formula>
    </cfRule>
    <cfRule type="containsText" dxfId="518" priority="76" operator="containsText" text="Yes">
      <formula>NOT(ISERROR(SEARCH("Yes",C15)))</formula>
    </cfRule>
    <cfRule type="containsText" dxfId="517" priority="77" operator="containsText" text="Comprehensive">
      <formula>NOT(ISERROR(SEARCH("Comprehensive",C15)))</formula>
    </cfRule>
    <cfRule type="containsText" dxfId="516" priority="78" operator="containsText" text="Good / Needs some improvement">
      <formula>NOT(ISERROR(SEARCH("Good / Needs some improvement",C15)))</formula>
    </cfRule>
    <cfRule type="containsText" dxfId="515" priority="79" operator="containsText" text="Needs significant improvement">
      <formula>NOT(ISERROR(SEARCH("Needs significant improvement",C15)))</formula>
    </cfRule>
    <cfRule type="containsText" dxfId="514" priority="80" operator="containsText" text="Absent">
      <formula>NOT(ISERROR(SEARCH("Absent",C15)))</formula>
    </cfRule>
  </conditionalFormatting>
  <conditionalFormatting sqref="C17">
    <cfRule type="containsText" dxfId="513" priority="65" operator="containsText" text="Always / Regularly">
      <formula>NOT(ISERROR(SEARCH("Always / Regularly",C17)))</formula>
    </cfRule>
    <cfRule type="containsText" dxfId="512" priority="66" operator="containsText" text="Usually / Mostly">
      <formula>NOT(ISERROR(SEARCH("Usually / Mostly",C17)))</formula>
    </cfRule>
    <cfRule type="containsText" dxfId="511" priority="67" operator="containsText" text="Sometimes / Somewhat">
      <formula>NOT(ISERROR(SEARCH("Sometimes / Somewhat",C17)))</formula>
    </cfRule>
    <cfRule type="containsText" dxfId="510" priority="68" operator="containsText" text="No / Never">
      <formula>NOT(ISERROR(SEARCH("No / Never",C17)))</formula>
    </cfRule>
  </conditionalFormatting>
  <conditionalFormatting sqref="C17">
    <cfRule type="containsText" dxfId="509" priority="59" operator="containsText" text="No">
      <formula>NOT(ISERROR(SEARCH("No",C17)))</formula>
    </cfRule>
    <cfRule type="containsText" dxfId="508" priority="60" operator="containsText" text="Yes">
      <formula>NOT(ISERROR(SEARCH("Yes",C17)))</formula>
    </cfRule>
    <cfRule type="containsText" dxfId="507" priority="61" operator="containsText" text="Comprehensive">
      <formula>NOT(ISERROR(SEARCH("Comprehensive",C17)))</formula>
    </cfRule>
    <cfRule type="containsText" dxfId="506" priority="62" operator="containsText" text="Good / Needs some improvement">
      <formula>NOT(ISERROR(SEARCH("Good / Needs some improvement",C17)))</formula>
    </cfRule>
    <cfRule type="containsText" dxfId="505" priority="63" operator="containsText" text="Needs significant improvement">
      <formula>NOT(ISERROR(SEARCH("Needs significant improvement",C17)))</formula>
    </cfRule>
    <cfRule type="containsText" dxfId="504" priority="64" operator="containsText" text="Absent">
      <formula>NOT(ISERROR(SEARCH("Absent",C17)))</formula>
    </cfRule>
  </conditionalFormatting>
  <conditionalFormatting sqref="C18:C25">
    <cfRule type="containsText" dxfId="503" priority="43" operator="containsText" text="No">
      <formula>NOT(ISERROR(SEARCH("No",C18)))</formula>
    </cfRule>
    <cfRule type="containsText" dxfId="502" priority="44" operator="containsText" text="Yes">
      <formula>NOT(ISERROR(SEARCH("Yes",C18)))</formula>
    </cfRule>
    <cfRule type="containsText" dxfId="501" priority="45" operator="containsText" text="Comprehensive">
      <formula>NOT(ISERROR(SEARCH("Comprehensive",C18)))</formula>
    </cfRule>
    <cfRule type="containsText" dxfId="500" priority="46" operator="containsText" text="Good / Needs some improvement">
      <formula>NOT(ISERROR(SEARCH("Good / Needs some improvement",C18)))</formula>
    </cfRule>
    <cfRule type="containsText" dxfId="499" priority="47" operator="containsText" text="Needs significant improvement">
      <formula>NOT(ISERROR(SEARCH("Needs significant improvement",C18)))</formula>
    </cfRule>
    <cfRule type="containsText" dxfId="498" priority="48" operator="containsText" text="Absent">
      <formula>NOT(ISERROR(SEARCH("Absent",C18)))</formula>
    </cfRule>
  </conditionalFormatting>
  <conditionalFormatting sqref="C18:C25">
    <cfRule type="containsText" dxfId="497" priority="55" operator="containsText" text="Always / Regularly">
      <formula>NOT(ISERROR(SEARCH("Always / Regularly",C18)))</formula>
    </cfRule>
    <cfRule type="containsText" dxfId="496" priority="56" operator="containsText" text="Usually / Mostly">
      <formula>NOT(ISERROR(SEARCH("Usually / Mostly",C18)))</formula>
    </cfRule>
    <cfRule type="containsText" dxfId="495" priority="57" operator="containsText" text="Sometimes / Somewhat">
      <formula>NOT(ISERROR(SEARCH("Sometimes / Somewhat",C18)))</formula>
    </cfRule>
    <cfRule type="containsText" dxfId="494" priority="58" operator="containsText" text="No / Never">
      <formula>NOT(ISERROR(SEARCH("No / Never",C18)))</formula>
    </cfRule>
  </conditionalFormatting>
  <conditionalFormatting sqref="C18:C25">
    <cfRule type="containsText" dxfId="493" priority="49" operator="containsText" text="No">
      <formula>NOT(ISERROR(SEARCH("No",C18)))</formula>
    </cfRule>
    <cfRule type="containsText" dxfId="492" priority="50" operator="containsText" text="Yes">
      <formula>NOT(ISERROR(SEARCH("Yes",C18)))</formula>
    </cfRule>
    <cfRule type="containsText" dxfId="491" priority="51" operator="containsText" text="Comprehensive">
      <formula>NOT(ISERROR(SEARCH("Comprehensive",C18)))</formula>
    </cfRule>
    <cfRule type="containsText" dxfId="490" priority="52" operator="containsText" text="Good / Needs some improvement">
      <formula>NOT(ISERROR(SEARCH("Good / Needs some improvement",C18)))</formula>
    </cfRule>
    <cfRule type="containsText" dxfId="489" priority="53" operator="containsText" text="Needs significant improvement">
      <formula>NOT(ISERROR(SEARCH("Needs significant improvement",C18)))</formula>
    </cfRule>
    <cfRule type="containsText" dxfId="488" priority="54" operator="containsText" text="Absent">
      <formula>NOT(ISERROR(SEARCH("Absent",C18)))</formula>
    </cfRule>
  </conditionalFormatting>
  <conditionalFormatting sqref="C26:C27">
    <cfRule type="containsText" dxfId="487" priority="39" operator="containsText" text="Always / Regularly">
      <formula>NOT(ISERROR(SEARCH("Always / Regularly",C26)))</formula>
    </cfRule>
    <cfRule type="containsText" dxfId="486" priority="40" operator="containsText" text="Usually / Mostly">
      <formula>NOT(ISERROR(SEARCH("Usually / Mostly",C26)))</formula>
    </cfRule>
    <cfRule type="containsText" dxfId="485" priority="41" operator="containsText" text="Sometimes / Somewhat">
      <formula>NOT(ISERROR(SEARCH("Sometimes / Somewhat",C26)))</formula>
    </cfRule>
    <cfRule type="containsText" dxfId="484" priority="42" operator="containsText" text="No / Never">
      <formula>NOT(ISERROR(SEARCH("No / Never",C26)))</formula>
    </cfRule>
  </conditionalFormatting>
  <conditionalFormatting sqref="C26:C27">
    <cfRule type="containsText" dxfId="483" priority="33" operator="containsText" text="No">
      <formula>NOT(ISERROR(SEARCH("No",C26)))</formula>
    </cfRule>
    <cfRule type="containsText" dxfId="482" priority="34" operator="containsText" text="Yes">
      <formula>NOT(ISERROR(SEARCH("Yes",C26)))</formula>
    </cfRule>
    <cfRule type="containsText" dxfId="481" priority="35" operator="containsText" text="Comprehensive">
      <formula>NOT(ISERROR(SEARCH("Comprehensive",C26)))</formula>
    </cfRule>
    <cfRule type="containsText" dxfId="480" priority="36" operator="containsText" text="Good / Needs some improvement">
      <formula>NOT(ISERROR(SEARCH("Good / Needs some improvement",C26)))</formula>
    </cfRule>
    <cfRule type="containsText" dxfId="479" priority="37" operator="containsText" text="Needs significant improvement">
      <formula>NOT(ISERROR(SEARCH("Needs significant improvement",C26)))</formula>
    </cfRule>
    <cfRule type="containsText" dxfId="478" priority="38" operator="containsText" text="Absent">
      <formula>NOT(ISERROR(SEARCH("Absent",C26)))</formula>
    </cfRule>
  </conditionalFormatting>
  <conditionalFormatting sqref="C28:C29">
    <cfRule type="containsText" dxfId="477" priority="17" operator="containsText" text="No">
      <formula>NOT(ISERROR(SEARCH("No",C28)))</formula>
    </cfRule>
    <cfRule type="containsText" dxfId="476" priority="18" operator="containsText" text="Yes">
      <formula>NOT(ISERROR(SEARCH("Yes",C28)))</formula>
    </cfRule>
    <cfRule type="containsText" dxfId="475" priority="19" operator="containsText" text="Comprehensive">
      <formula>NOT(ISERROR(SEARCH("Comprehensive",C28)))</formula>
    </cfRule>
    <cfRule type="containsText" dxfId="474" priority="20" operator="containsText" text="Good / Needs some improvement">
      <formula>NOT(ISERROR(SEARCH("Good / Needs some improvement",C28)))</formula>
    </cfRule>
    <cfRule type="containsText" dxfId="473" priority="21" operator="containsText" text="Needs significant improvement">
      <formula>NOT(ISERROR(SEARCH("Needs significant improvement",C28)))</formula>
    </cfRule>
    <cfRule type="containsText" dxfId="472" priority="22" operator="containsText" text="Absent">
      <formula>NOT(ISERROR(SEARCH("Absent",C28)))</formula>
    </cfRule>
  </conditionalFormatting>
  <conditionalFormatting sqref="C28:C29">
    <cfRule type="containsText" dxfId="471" priority="29" operator="containsText" text="Always / Regularly">
      <formula>NOT(ISERROR(SEARCH("Always / Regularly",C28)))</formula>
    </cfRule>
    <cfRule type="containsText" dxfId="470" priority="30" operator="containsText" text="Usually / Mostly">
      <formula>NOT(ISERROR(SEARCH("Usually / Mostly",C28)))</formula>
    </cfRule>
    <cfRule type="containsText" dxfId="469" priority="31" operator="containsText" text="Sometimes / Somewhat">
      <formula>NOT(ISERROR(SEARCH("Sometimes / Somewhat",C28)))</formula>
    </cfRule>
    <cfRule type="containsText" dxfId="468" priority="32" operator="containsText" text="No / Never">
      <formula>NOT(ISERROR(SEARCH("No / Never",C28)))</formula>
    </cfRule>
  </conditionalFormatting>
  <conditionalFormatting sqref="C28:C29">
    <cfRule type="containsText" dxfId="467" priority="23" operator="containsText" text="No">
      <formula>NOT(ISERROR(SEARCH("No",C28)))</formula>
    </cfRule>
    <cfRule type="containsText" dxfId="466" priority="24" operator="containsText" text="Yes">
      <formula>NOT(ISERROR(SEARCH("Yes",C28)))</formula>
    </cfRule>
    <cfRule type="containsText" dxfId="465" priority="25" operator="containsText" text="Comprehensive">
      <formula>NOT(ISERROR(SEARCH("Comprehensive",C28)))</formula>
    </cfRule>
    <cfRule type="containsText" dxfId="464" priority="26" operator="containsText" text="Good / Needs some improvement">
      <formula>NOT(ISERROR(SEARCH("Good / Needs some improvement",C28)))</formula>
    </cfRule>
    <cfRule type="containsText" dxfId="463" priority="27" operator="containsText" text="Needs significant improvement">
      <formula>NOT(ISERROR(SEARCH("Needs significant improvement",C28)))</formula>
    </cfRule>
    <cfRule type="containsText" dxfId="462" priority="28" operator="containsText" text="Absent">
      <formula>NOT(ISERROR(SEARCH("Absent",C28)))</formula>
    </cfRule>
  </conditionalFormatting>
  <conditionalFormatting sqref="C30">
    <cfRule type="containsText" dxfId="461" priority="1" operator="containsText" text="No">
      <formula>NOT(ISERROR(SEARCH("No",C30)))</formula>
    </cfRule>
    <cfRule type="containsText" dxfId="460" priority="2" operator="containsText" text="Yes">
      <formula>NOT(ISERROR(SEARCH("Yes",C30)))</formula>
    </cfRule>
    <cfRule type="containsText" dxfId="459" priority="3" operator="containsText" text="Comprehensive">
      <formula>NOT(ISERROR(SEARCH("Comprehensive",C30)))</formula>
    </cfRule>
    <cfRule type="containsText" dxfId="458" priority="4" operator="containsText" text="Good / Needs some improvement">
      <formula>NOT(ISERROR(SEARCH("Good / Needs some improvement",C30)))</formula>
    </cfRule>
    <cfRule type="containsText" dxfId="457" priority="5" operator="containsText" text="Needs significant improvement">
      <formula>NOT(ISERROR(SEARCH("Needs significant improvement",C30)))</formula>
    </cfRule>
    <cfRule type="containsText" dxfId="456" priority="6" operator="containsText" text="Absent">
      <formula>NOT(ISERROR(SEARCH("Absent",C30)))</formula>
    </cfRule>
  </conditionalFormatting>
  <conditionalFormatting sqref="C30">
    <cfRule type="containsText" dxfId="455" priority="13" operator="containsText" text="Always / Regularly">
      <formula>NOT(ISERROR(SEARCH("Always / Regularly",C30)))</formula>
    </cfRule>
    <cfRule type="containsText" dxfId="454" priority="14" operator="containsText" text="Usually / Mostly">
      <formula>NOT(ISERROR(SEARCH("Usually / Mostly",C30)))</formula>
    </cfRule>
    <cfRule type="containsText" dxfId="453" priority="15" operator="containsText" text="Sometimes / Somewhat">
      <formula>NOT(ISERROR(SEARCH("Sometimes / Somewhat",C30)))</formula>
    </cfRule>
    <cfRule type="containsText" dxfId="452" priority="16" operator="containsText" text="No / Never">
      <formula>NOT(ISERROR(SEARCH("No / Never",C30)))</formula>
    </cfRule>
  </conditionalFormatting>
  <conditionalFormatting sqref="C30">
    <cfRule type="containsText" dxfId="451" priority="7" operator="containsText" text="No">
      <formula>NOT(ISERROR(SEARCH("No",C30)))</formula>
    </cfRule>
    <cfRule type="containsText" dxfId="450" priority="8" operator="containsText" text="Yes">
      <formula>NOT(ISERROR(SEARCH("Yes",C30)))</formula>
    </cfRule>
    <cfRule type="containsText" dxfId="449" priority="9" operator="containsText" text="Comprehensive">
      <formula>NOT(ISERROR(SEARCH("Comprehensive",C30)))</formula>
    </cfRule>
    <cfRule type="containsText" dxfId="448" priority="10" operator="containsText" text="Good / Needs some improvement">
      <formula>NOT(ISERROR(SEARCH("Good / Needs some improvement",C30)))</formula>
    </cfRule>
    <cfRule type="containsText" dxfId="447" priority="11" operator="containsText" text="Needs significant improvement">
      <formula>NOT(ISERROR(SEARCH("Needs significant improvement",C30)))</formula>
    </cfRule>
    <cfRule type="containsText" dxfId="446" priority="12" operator="containsText" text="Absent">
      <formula>NOT(ISERROR(SEARCH("Absent",C30)))</formula>
    </cfRule>
  </conditionalFormatting>
  <dataValidations count="2">
    <dataValidation type="list" allowBlank="1" showInputMessage="1" showErrorMessage="1" sqref="C5:C7 C9:C13 C15:C16 C18:C25 C28:C30">
      <formula1>"Always / Regularly, Usually / Mostly, Sometimes / Somewhat, No / Never, N/A"</formula1>
    </dataValidation>
    <dataValidation type="list" allowBlank="1" showInputMessage="1" showErrorMessage="1" sqref="C4 C8 C14 C17 C26:C27">
      <formula1>"Comprehensive, Good / Needs some improvement, Needs significant improvement, Absent, N/A"</formula1>
    </dataValidation>
  </dataValidations>
  <pageMargins left="0.25" right="0.25" top="0.75" bottom="0.75" header="0.3" footer="0.3"/>
  <pageSetup paperSize="9" scale="60" fitToHeight="0" orientation="landscape"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BB673"/>
    <pageSetUpPr autoPageBreaks="0" fitToPage="1"/>
  </sheetPr>
  <dimension ref="A1:G34"/>
  <sheetViews>
    <sheetView showGridLines="0" zoomScale="90" zoomScaleNormal="90" workbookViewId="0">
      <selection activeCell="D6" sqref="D6"/>
    </sheetView>
  </sheetViews>
  <sheetFormatPr defaultRowHeight="14.4" x14ac:dyDescent="0.3"/>
  <cols>
    <col min="1" max="1" width="25.33203125" customWidth="1"/>
    <col min="2" max="2" width="60.6640625" customWidth="1"/>
    <col min="3" max="3" width="25.6640625" customWidth="1"/>
    <col min="4" max="4" width="90.6640625" customWidth="1"/>
    <col min="5" max="5" width="60.6640625" style="7" customWidth="1"/>
    <col min="6" max="6" width="24.109375" hidden="1" customWidth="1"/>
    <col min="7" max="7" width="0" hidden="1" customWidth="1"/>
  </cols>
  <sheetData>
    <row r="1" spans="1:6" ht="46.2" x14ac:dyDescent="0.3">
      <c r="A1" s="64" t="s">
        <v>88</v>
      </c>
      <c r="B1" s="9"/>
      <c r="C1" s="9"/>
      <c r="D1" s="9"/>
      <c r="E1" s="39" t="str">
        <f>Intro!$A$3</f>
        <v>Agency: &lt;enter your agency name here&gt;</v>
      </c>
      <c r="F1" s="10"/>
    </row>
    <row r="2" spans="1:6" ht="28.8" x14ac:dyDescent="0.3">
      <c r="A2" s="85"/>
      <c r="B2" s="86"/>
      <c r="C2" s="86"/>
      <c r="D2" s="86"/>
      <c r="E2" s="81" t="str">
        <f>Intro!$A$4</f>
        <v>Date: &lt;enter date here&gt;</v>
      </c>
      <c r="F2" s="59" t="s">
        <v>65</v>
      </c>
    </row>
    <row r="3" spans="1:6" ht="34.799999999999997" x14ac:dyDescent="0.3">
      <c r="A3" s="50" t="s">
        <v>34</v>
      </c>
      <c r="B3" s="51" t="s">
        <v>35</v>
      </c>
      <c r="C3" s="51" t="s">
        <v>11</v>
      </c>
      <c r="D3" s="51" t="s">
        <v>22</v>
      </c>
      <c r="E3" s="52" t="s">
        <v>338</v>
      </c>
      <c r="F3" s="9" t="s">
        <v>36</v>
      </c>
    </row>
    <row r="4" spans="1:6" ht="28.8" x14ac:dyDescent="0.3">
      <c r="A4" s="65" t="s">
        <v>230</v>
      </c>
      <c r="B4" s="18" t="s">
        <v>231</v>
      </c>
      <c r="C4" s="95"/>
      <c r="D4" s="74"/>
      <c r="E4" s="75" t="s">
        <v>313</v>
      </c>
      <c r="F4" s="1" t="str">
        <f>IF(C4="No",0,IF(C4="Yes",3,IF(C4="Absent",0,IF(C4="Needs significant improvement",1,IF(C4="Good / Needs some improvement",2,IF(C4="Comprehensive",3,IF(C4="No / Never",0,IF(C4="Sometimes / Somewhat",1,IF(C4="Usually / Mostly",2,IF(C4="Always / Regularly",3," "))))))))))</f>
        <v xml:space="preserve"> </v>
      </c>
    </row>
    <row r="5" spans="1:6" ht="30" customHeight="1" x14ac:dyDescent="0.3">
      <c r="A5" s="66" t="s">
        <v>230</v>
      </c>
      <c r="B5" s="13" t="s">
        <v>232</v>
      </c>
      <c r="C5" s="13"/>
      <c r="D5" s="13"/>
      <c r="E5" s="49" t="s">
        <v>313</v>
      </c>
      <c r="F5" s="1" t="str">
        <f>IF(C5="No",0,IF(C5="Yes",3,IF(C5="Absent",0,IF(C5="Needs significant improvement",1,IF(C5="Good / Needs some improvement",2,IF(C5="Comprehensive",3,IF(C5="No / Never",0,IF(C5="Sometimes / Somewhat",1,IF(C5="Usually / Mostly",2,IF(C5="Always / Regularly",3," "))))))))))</f>
        <v xml:space="preserve"> </v>
      </c>
    </row>
    <row r="6" spans="1:6" ht="28.8" x14ac:dyDescent="0.3">
      <c r="A6" s="65" t="s">
        <v>230</v>
      </c>
      <c r="B6" s="18" t="s">
        <v>233</v>
      </c>
      <c r="C6" s="95"/>
      <c r="D6" s="18"/>
      <c r="E6" s="48" t="s">
        <v>300</v>
      </c>
      <c r="F6" s="1" t="str">
        <f t="shared" ref="F6:F24" si="0">IF(C6="No",0,IF(C6="Yes",3,IF(C6="Absent",0,IF(C6="Needs significant improvement",1,IF(C6="Good / Needs some improvement",2,IF(C6="Comprehensive",3,IF(C6="No / Never",0,IF(C6="Sometimes / Somewhat",1,IF(C6="Usually / Mostly",2,IF(C6="Always / Regularly",3," "))))))))))</f>
        <v xml:space="preserve"> </v>
      </c>
    </row>
    <row r="7" spans="1:6" ht="28.8" x14ac:dyDescent="0.3">
      <c r="A7" s="66" t="s">
        <v>230</v>
      </c>
      <c r="B7" s="13" t="s">
        <v>234</v>
      </c>
      <c r="C7" s="13"/>
      <c r="D7" s="13"/>
      <c r="E7" s="49" t="s">
        <v>314</v>
      </c>
      <c r="F7" s="1" t="str">
        <f t="shared" si="0"/>
        <v xml:space="preserve"> </v>
      </c>
    </row>
    <row r="8" spans="1:6" ht="43.2" x14ac:dyDescent="0.3">
      <c r="A8" s="65" t="s">
        <v>230</v>
      </c>
      <c r="B8" s="18" t="s">
        <v>235</v>
      </c>
      <c r="C8" s="18"/>
      <c r="D8" s="18"/>
      <c r="E8" s="48" t="s">
        <v>315</v>
      </c>
      <c r="F8" s="1" t="str">
        <f t="shared" si="0"/>
        <v xml:space="preserve"> </v>
      </c>
    </row>
    <row r="9" spans="1:6" ht="28.8" x14ac:dyDescent="0.3">
      <c r="A9" s="66" t="s">
        <v>230</v>
      </c>
      <c r="B9" s="13" t="s">
        <v>236</v>
      </c>
      <c r="C9" s="13"/>
      <c r="D9" s="13"/>
      <c r="E9" s="49" t="s">
        <v>314</v>
      </c>
      <c r="F9" s="1" t="str">
        <f t="shared" si="0"/>
        <v xml:space="preserve"> </v>
      </c>
    </row>
    <row r="10" spans="1:6" ht="28.8" x14ac:dyDescent="0.3">
      <c r="A10" s="65" t="s">
        <v>230</v>
      </c>
      <c r="B10" s="18" t="s">
        <v>237</v>
      </c>
      <c r="C10" s="95"/>
      <c r="D10" s="18"/>
      <c r="E10" s="48" t="s">
        <v>314</v>
      </c>
      <c r="F10" s="1" t="str">
        <f t="shared" si="0"/>
        <v xml:space="preserve"> </v>
      </c>
    </row>
    <row r="11" spans="1:6" ht="28.8" x14ac:dyDescent="0.3">
      <c r="A11" s="66" t="s">
        <v>230</v>
      </c>
      <c r="B11" s="13" t="s">
        <v>238</v>
      </c>
      <c r="C11" s="13"/>
      <c r="D11" s="13"/>
      <c r="E11" s="49" t="s">
        <v>314</v>
      </c>
      <c r="F11" s="1" t="str">
        <f t="shared" si="0"/>
        <v xml:space="preserve"> </v>
      </c>
    </row>
    <row r="12" spans="1:6" ht="28.8" x14ac:dyDescent="0.3">
      <c r="A12" s="65" t="s">
        <v>230</v>
      </c>
      <c r="B12" s="18" t="s">
        <v>239</v>
      </c>
      <c r="C12" s="95"/>
      <c r="D12" s="18"/>
      <c r="E12" s="48" t="s">
        <v>314</v>
      </c>
      <c r="F12" s="1" t="str">
        <f t="shared" si="0"/>
        <v xml:space="preserve"> </v>
      </c>
    </row>
    <row r="13" spans="1:6" ht="28.8" x14ac:dyDescent="0.3">
      <c r="A13" s="66" t="s">
        <v>230</v>
      </c>
      <c r="B13" s="13" t="s">
        <v>240</v>
      </c>
      <c r="C13" s="13"/>
      <c r="D13" s="13"/>
      <c r="E13" s="49" t="s">
        <v>314</v>
      </c>
      <c r="F13" s="1" t="str">
        <f t="shared" si="0"/>
        <v xml:space="preserve"> </v>
      </c>
    </row>
    <row r="14" spans="1:6" ht="28.8" x14ac:dyDescent="0.3">
      <c r="A14" s="65" t="s">
        <v>230</v>
      </c>
      <c r="B14" s="18" t="s">
        <v>241</v>
      </c>
      <c r="C14" s="95"/>
      <c r="D14" s="18"/>
      <c r="E14" s="48" t="s">
        <v>314</v>
      </c>
      <c r="F14" s="1" t="str">
        <f t="shared" si="0"/>
        <v xml:space="preserve"> </v>
      </c>
    </row>
    <row r="15" spans="1:6" ht="28.8" x14ac:dyDescent="0.3">
      <c r="A15" s="66" t="s">
        <v>230</v>
      </c>
      <c r="B15" s="13" t="s">
        <v>242</v>
      </c>
      <c r="C15" s="13"/>
      <c r="D15" s="13"/>
      <c r="E15" s="49" t="s">
        <v>279</v>
      </c>
      <c r="F15" s="1" t="str">
        <f t="shared" si="0"/>
        <v xml:space="preserve"> </v>
      </c>
    </row>
    <row r="16" spans="1:6" ht="43.2" x14ac:dyDescent="0.3">
      <c r="A16" s="65" t="s">
        <v>230</v>
      </c>
      <c r="B16" s="18" t="s">
        <v>243</v>
      </c>
      <c r="C16" s="95"/>
      <c r="D16" s="18"/>
      <c r="E16" s="48" t="s">
        <v>279</v>
      </c>
      <c r="F16" s="1" t="str">
        <f t="shared" si="0"/>
        <v xml:space="preserve"> </v>
      </c>
    </row>
    <row r="17" spans="1:6" x14ac:dyDescent="0.3">
      <c r="A17" s="66" t="s">
        <v>244</v>
      </c>
      <c r="B17" s="13" t="s">
        <v>245</v>
      </c>
      <c r="C17" s="13"/>
      <c r="D17" s="13"/>
      <c r="E17" s="49" t="s">
        <v>316</v>
      </c>
      <c r="F17" s="1" t="str">
        <f t="shared" si="0"/>
        <v xml:space="preserve"> </v>
      </c>
    </row>
    <row r="18" spans="1:6" ht="28.8" x14ac:dyDescent="0.3">
      <c r="A18" s="65" t="s">
        <v>244</v>
      </c>
      <c r="B18" s="18" t="s">
        <v>246</v>
      </c>
      <c r="C18" s="95"/>
      <c r="D18" s="18"/>
      <c r="E18" s="48" t="s">
        <v>316</v>
      </c>
      <c r="F18" s="1" t="str">
        <f t="shared" si="0"/>
        <v xml:space="preserve"> </v>
      </c>
    </row>
    <row r="19" spans="1:6" x14ac:dyDescent="0.3">
      <c r="A19" s="66" t="s">
        <v>244</v>
      </c>
      <c r="B19" s="13" t="s">
        <v>247</v>
      </c>
      <c r="C19" s="13"/>
      <c r="D19" s="13"/>
      <c r="E19" s="49" t="s">
        <v>279</v>
      </c>
      <c r="F19" s="1" t="str">
        <f t="shared" si="0"/>
        <v xml:space="preserve"> </v>
      </c>
    </row>
    <row r="20" spans="1:6" ht="28.8" x14ac:dyDescent="0.3">
      <c r="A20" s="65" t="s">
        <v>244</v>
      </c>
      <c r="B20" s="18" t="s">
        <v>248</v>
      </c>
      <c r="C20" s="95"/>
      <c r="D20" s="18"/>
      <c r="E20" s="48" t="s">
        <v>279</v>
      </c>
      <c r="F20" s="1" t="str">
        <f t="shared" si="0"/>
        <v xml:space="preserve"> </v>
      </c>
    </row>
    <row r="21" spans="1:6" x14ac:dyDescent="0.3">
      <c r="A21" s="66" t="s">
        <v>244</v>
      </c>
      <c r="B21" s="13" t="s">
        <v>249</v>
      </c>
      <c r="C21" s="13"/>
      <c r="D21" s="13"/>
      <c r="E21" s="49" t="s">
        <v>279</v>
      </c>
      <c r="F21" s="1" t="str">
        <f t="shared" si="0"/>
        <v xml:space="preserve"> </v>
      </c>
    </row>
    <row r="22" spans="1:6" ht="28.8" x14ac:dyDescent="0.3">
      <c r="A22" s="65" t="s">
        <v>244</v>
      </c>
      <c r="B22" s="18" t="s">
        <v>250</v>
      </c>
      <c r="C22" s="95"/>
      <c r="D22" s="18"/>
      <c r="E22" s="48" t="s">
        <v>279</v>
      </c>
      <c r="F22" s="1" t="str">
        <f t="shared" si="0"/>
        <v xml:space="preserve"> </v>
      </c>
    </row>
    <row r="23" spans="1:6" x14ac:dyDescent="0.3">
      <c r="A23" s="66" t="s">
        <v>244</v>
      </c>
      <c r="B23" s="13" t="s">
        <v>251</v>
      </c>
      <c r="C23" s="13"/>
      <c r="D23" s="13"/>
      <c r="E23" s="49" t="s">
        <v>316</v>
      </c>
      <c r="F23" s="1" t="str">
        <f t="shared" si="0"/>
        <v xml:space="preserve"> </v>
      </c>
    </row>
    <row r="24" spans="1:6" ht="43.2" x14ac:dyDescent="0.3">
      <c r="A24" s="65" t="s">
        <v>252</v>
      </c>
      <c r="B24" s="18" t="s">
        <v>253</v>
      </c>
      <c r="C24" s="95"/>
      <c r="D24" s="18"/>
      <c r="E24" s="48" t="s">
        <v>317</v>
      </c>
      <c r="F24" s="1" t="str">
        <f t="shared" si="0"/>
        <v xml:space="preserve"> </v>
      </c>
    </row>
    <row r="25" spans="1:6" ht="28.8" x14ac:dyDescent="0.3">
      <c r="A25" s="66" t="s">
        <v>252</v>
      </c>
      <c r="B25" s="13" t="s">
        <v>254</v>
      </c>
      <c r="C25" s="13"/>
      <c r="D25" s="13"/>
      <c r="E25" s="49" t="s">
        <v>318</v>
      </c>
      <c r="F25" s="1" t="str">
        <f t="shared" ref="F25:F32" si="1">IF(C25="No",0,IF(C25="Yes",3,IF(C25="Absent",0,IF(C25="Needs significant improvement",1,IF(C25="Good / Needs some improvement",2,IF(C25="Comprehensive",3,IF(C25="No / Never",0,IF(C25="Sometimes / Somewhat",1,IF(C25="Usually / Mostly",2,IF(C25="Always / Regularly",3," "))))))))))</f>
        <v xml:space="preserve"> </v>
      </c>
    </row>
    <row r="26" spans="1:6" ht="28.8" x14ac:dyDescent="0.3">
      <c r="A26" s="65" t="s">
        <v>252</v>
      </c>
      <c r="B26" s="18" t="s">
        <v>255</v>
      </c>
      <c r="C26" s="95"/>
      <c r="D26" s="18"/>
      <c r="E26" s="48" t="s">
        <v>318</v>
      </c>
      <c r="F26" s="1" t="str">
        <f t="shared" si="1"/>
        <v xml:space="preserve"> </v>
      </c>
    </row>
    <row r="27" spans="1:6" ht="28.8" x14ac:dyDescent="0.3">
      <c r="A27" s="66" t="s">
        <v>252</v>
      </c>
      <c r="B27" s="13" t="s">
        <v>256</v>
      </c>
      <c r="C27" s="13"/>
      <c r="D27" s="13"/>
      <c r="E27" s="49" t="s">
        <v>319</v>
      </c>
      <c r="F27" s="1" t="str">
        <f t="shared" si="1"/>
        <v xml:space="preserve"> </v>
      </c>
    </row>
    <row r="28" spans="1:6" ht="43.2" x14ac:dyDescent="0.3">
      <c r="A28" s="65" t="s">
        <v>252</v>
      </c>
      <c r="B28" s="18" t="s">
        <v>257</v>
      </c>
      <c r="C28" s="95"/>
      <c r="D28" s="18"/>
      <c r="E28" s="48" t="s">
        <v>320</v>
      </c>
      <c r="F28" s="1" t="str">
        <f t="shared" si="1"/>
        <v xml:space="preserve"> </v>
      </c>
    </row>
    <row r="29" spans="1:6" ht="28.8" x14ac:dyDescent="0.3">
      <c r="A29" s="66" t="s">
        <v>258</v>
      </c>
      <c r="B29" s="13" t="s">
        <v>259</v>
      </c>
      <c r="C29" s="13"/>
      <c r="D29" s="13"/>
      <c r="E29" s="49" t="s">
        <v>321</v>
      </c>
      <c r="F29" s="1" t="str">
        <f t="shared" si="1"/>
        <v xml:space="preserve"> </v>
      </c>
    </row>
    <row r="30" spans="1:6" ht="28.8" x14ac:dyDescent="0.3">
      <c r="A30" s="65" t="s">
        <v>258</v>
      </c>
      <c r="B30" s="18" t="s">
        <v>260</v>
      </c>
      <c r="C30" s="95"/>
      <c r="D30" s="18"/>
      <c r="E30" s="48" t="s">
        <v>321</v>
      </c>
      <c r="F30" s="1" t="str">
        <f t="shared" si="1"/>
        <v xml:space="preserve"> </v>
      </c>
    </row>
    <row r="31" spans="1:6" ht="28.8" x14ac:dyDescent="0.3">
      <c r="A31" s="66" t="s">
        <v>258</v>
      </c>
      <c r="B31" s="13" t="s">
        <v>261</v>
      </c>
      <c r="C31" s="13"/>
      <c r="D31" s="13"/>
      <c r="E31" s="49" t="s">
        <v>323</v>
      </c>
      <c r="F31" s="1" t="str">
        <f t="shared" si="1"/>
        <v xml:space="preserve"> </v>
      </c>
    </row>
    <row r="32" spans="1:6" ht="28.8" x14ac:dyDescent="0.3">
      <c r="A32" s="40" t="s">
        <v>258</v>
      </c>
      <c r="B32" s="67" t="s">
        <v>262</v>
      </c>
      <c r="C32" s="95"/>
      <c r="D32" s="67"/>
      <c r="E32" s="68" t="s">
        <v>322</v>
      </c>
      <c r="F32" s="1" t="str">
        <f t="shared" si="1"/>
        <v xml:space="preserve"> </v>
      </c>
    </row>
    <row r="33" spans="1:7" x14ac:dyDescent="0.3">
      <c r="A33" s="6"/>
      <c r="B33" s="6"/>
      <c r="C33" s="6"/>
      <c r="D33" s="6"/>
      <c r="E33" s="46"/>
      <c r="F33" s="69">
        <f>SUM(F4:F32)</f>
        <v>0</v>
      </c>
      <c r="G33" s="10" t="s">
        <v>325</v>
      </c>
    </row>
    <row r="34" spans="1:7" x14ac:dyDescent="0.3">
      <c r="F34" s="1">
        <f>(COUNTIF(F4:F32,"&gt;=0")*3)</f>
        <v>0</v>
      </c>
      <c r="G34" s="10" t="s">
        <v>324</v>
      </c>
    </row>
  </sheetData>
  <sheetProtection algorithmName="SHA-512" hashValue="OBc88lcMn3iFwyOF2y91U/Ckj0f5bJq3AkeNhNoEAdQLLgIYM6ZZe9huzWehhFkkzYbLLZ4Xsnc+TcTnS2H03g==" saltValue="MSquKC7527jmXFBURnyu0Q==" spinCount="100000" sheet="1" objects="1" scenarios="1" autoFilter="0"/>
  <protectedRanges>
    <protectedRange sqref="C4:D32" name="AO Answers and Notes"/>
  </protectedRanges>
  <conditionalFormatting sqref="C18 C9:C15">
    <cfRule type="containsText" dxfId="436" priority="249" operator="containsText" text="Always / Regularly">
      <formula>NOT(ISERROR(SEARCH("Always / Regularly",C9)))</formula>
    </cfRule>
    <cfRule type="containsText" dxfId="435" priority="250" operator="containsText" text="Usually / Mostly">
      <formula>NOT(ISERROR(SEARCH("Usually / Mostly",C9)))</formula>
    </cfRule>
    <cfRule type="containsText" dxfId="434" priority="251" operator="containsText" text="Sometimes / Somewhat">
      <formula>NOT(ISERROR(SEARCH("Sometimes / Somewhat",C9)))</formula>
    </cfRule>
    <cfRule type="containsText" dxfId="433" priority="252" operator="containsText" text="No / Never">
      <formula>NOT(ISERROR(SEARCH("No / Never",C9)))</formula>
    </cfRule>
  </conditionalFormatting>
  <conditionalFormatting sqref="C18 C9:C15">
    <cfRule type="containsText" dxfId="432" priority="243" operator="containsText" text="No">
      <formula>NOT(ISERROR(SEARCH("No",C9)))</formula>
    </cfRule>
    <cfRule type="containsText" dxfId="431" priority="244" operator="containsText" text="Yes">
      <formula>NOT(ISERROR(SEARCH("Yes",C9)))</formula>
    </cfRule>
    <cfRule type="containsText" dxfId="430" priority="245" operator="containsText" text="Comprehensive">
      <formula>NOT(ISERROR(SEARCH("Comprehensive",C9)))</formula>
    </cfRule>
    <cfRule type="containsText" dxfId="429" priority="246" operator="containsText" text="Good / Needs some improvement">
      <formula>NOT(ISERROR(SEARCH("Good / Needs some improvement",C9)))</formula>
    </cfRule>
    <cfRule type="containsText" dxfId="428" priority="247" operator="containsText" text="Needs significant improvement">
      <formula>NOT(ISERROR(SEARCH("Needs significant improvement",C9)))</formula>
    </cfRule>
    <cfRule type="containsText" dxfId="427" priority="248" operator="containsText" text="Absent">
      <formula>NOT(ISERROR(SEARCH("Absent",C9)))</formula>
    </cfRule>
  </conditionalFormatting>
  <conditionalFormatting sqref="C9 C11 C13 C15">
    <cfRule type="containsText" dxfId="426" priority="237" operator="containsText" text="No">
      <formula>NOT(ISERROR(SEARCH("No",C9)))</formula>
    </cfRule>
    <cfRule type="containsText" dxfId="425" priority="238" operator="containsText" text="Yes">
      <formula>NOT(ISERROR(SEARCH("Yes",C9)))</formula>
    </cfRule>
    <cfRule type="containsText" dxfId="424" priority="239" operator="containsText" text="Comprehensive">
      <formula>NOT(ISERROR(SEARCH("Comprehensive",C9)))</formula>
    </cfRule>
    <cfRule type="containsText" dxfId="423" priority="240" operator="containsText" text="Good / Needs some improvement">
      <formula>NOT(ISERROR(SEARCH("Good / Needs some improvement",C9)))</formula>
    </cfRule>
    <cfRule type="containsText" dxfId="422" priority="241" operator="containsText" text="Needs significant improvement">
      <formula>NOT(ISERROR(SEARCH("Needs significant improvement",C9)))</formula>
    </cfRule>
    <cfRule type="containsText" dxfId="421" priority="242" operator="containsText" text="Absent">
      <formula>NOT(ISERROR(SEARCH("Absent",C9)))</formula>
    </cfRule>
  </conditionalFormatting>
  <conditionalFormatting sqref="C18 C9:C15">
    <cfRule type="containsText" dxfId="420" priority="231" operator="containsText" text="No">
      <formula>NOT(ISERROR(SEARCH("No",C9)))</formula>
    </cfRule>
    <cfRule type="containsText" dxfId="419" priority="232" operator="containsText" text="Yes">
      <formula>NOT(ISERROR(SEARCH("Yes",C9)))</formula>
    </cfRule>
    <cfRule type="containsText" dxfId="418" priority="233" operator="containsText" text="Comprehensive">
      <formula>NOT(ISERROR(SEARCH("Comprehensive",C9)))</formula>
    </cfRule>
    <cfRule type="containsText" dxfId="417" priority="234" operator="containsText" text="Good / Needs some improvement">
      <formula>NOT(ISERROR(SEARCH("Good / Needs some improvement",C9)))</formula>
    </cfRule>
    <cfRule type="containsText" dxfId="416" priority="235" operator="containsText" text="Needs significant improvement">
      <formula>NOT(ISERROR(SEARCH("Needs significant improvement",C9)))</formula>
    </cfRule>
    <cfRule type="containsText" dxfId="415" priority="236" operator="containsText" text="Absent">
      <formula>NOT(ISERROR(SEARCH("Absent",C9)))</formula>
    </cfRule>
  </conditionalFormatting>
  <conditionalFormatting sqref="C9:C18">
    <cfRule type="containsText" dxfId="414" priority="87" operator="containsText" text="No">
      <formula>NOT(ISERROR(SEARCH("No",C9)))</formula>
    </cfRule>
    <cfRule type="containsText" dxfId="413" priority="88" operator="containsText" text="Yes">
      <formula>NOT(ISERROR(SEARCH("Yes",C9)))</formula>
    </cfRule>
    <cfRule type="containsText" dxfId="412" priority="89" operator="containsText" text="Comprehensive">
      <formula>NOT(ISERROR(SEARCH("Comprehensive",C9)))</formula>
    </cfRule>
    <cfRule type="containsText" dxfId="411" priority="90" operator="containsText" text="Good / Needs some improvement">
      <formula>NOT(ISERROR(SEARCH("Good / Needs some improvement",C9)))</formula>
    </cfRule>
    <cfRule type="containsText" dxfId="410" priority="91" operator="containsText" text="Needs significant improvement">
      <formula>NOT(ISERROR(SEARCH("Needs significant improvement",C9)))</formula>
    </cfRule>
    <cfRule type="containsText" dxfId="409" priority="92" operator="containsText" text="Absent">
      <formula>NOT(ISERROR(SEARCH("Absent",C9)))</formula>
    </cfRule>
  </conditionalFormatting>
  <conditionalFormatting sqref="C16">
    <cfRule type="containsText" dxfId="408" priority="109" operator="containsText" text="Always / Regularly">
      <formula>NOT(ISERROR(SEARCH("Always / Regularly",C16)))</formula>
    </cfRule>
    <cfRule type="containsText" dxfId="407" priority="110" operator="containsText" text="Usually / Mostly">
      <formula>NOT(ISERROR(SEARCH("Usually / Mostly",C16)))</formula>
    </cfRule>
    <cfRule type="containsText" dxfId="406" priority="111" operator="containsText" text="Sometimes / Somewhat">
      <formula>NOT(ISERROR(SEARCH("Sometimes / Somewhat",C16)))</formula>
    </cfRule>
    <cfRule type="containsText" dxfId="405" priority="112" operator="containsText" text="No / Never">
      <formula>NOT(ISERROR(SEARCH("No / Never",C16)))</formula>
    </cfRule>
  </conditionalFormatting>
  <conditionalFormatting sqref="C16">
    <cfRule type="containsText" dxfId="404" priority="103" operator="containsText" text="No">
      <formula>NOT(ISERROR(SEARCH("No",C16)))</formula>
    </cfRule>
    <cfRule type="containsText" dxfId="403" priority="104" operator="containsText" text="Yes">
      <formula>NOT(ISERROR(SEARCH("Yes",C16)))</formula>
    </cfRule>
    <cfRule type="containsText" dxfId="402" priority="105" operator="containsText" text="Comprehensive">
      <formula>NOT(ISERROR(SEARCH("Comprehensive",C16)))</formula>
    </cfRule>
    <cfRule type="containsText" dxfId="401" priority="106" operator="containsText" text="Good / Needs some improvement">
      <formula>NOT(ISERROR(SEARCH("Good / Needs some improvement",C16)))</formula>
    </cfRule>
    <cfRule type="containsText" dxfId="400" priority="107" operator="containsText" text="Needs significant improvement">
      <formula>NOT(ISERROR(SEARCH("Needs significant improvement",C16)))</formula>
    </cfRule>
    <cfRule type="containsText" dxfId="399" priority="108" operator="containsText" text="Absent">
      <formula>NOT(ISERROR(SEARCH("Absent",C16)))</formula>
    </cfRule>
  </conditionalFormatting>
  <conditionalFormatting sqref="C9:C18">
    <cfRule type="containsText" dxfId="398" priority="99" operator="containsText" text="Always / Regularly">
      <formula>NOT(ISERROR(SEARCH("Always / Regularly",C9)))</formula>
    </cfRule>
    <cfRule type="containsText" dxfId="397" priority="100" operator="containsText" text="Usually / Mostly">
      <formula>NOT(ISERROR(SEARCH("Usually / Mostly",C9)))</formula>
    </cfRule>
    <cfRule type="containsText" dxfId="396" priority="101" operator="containsText" text="Sometimes / Somewhat">
      <formula>NOT(ISERROR(SEARCH("Sometimes / Somewhat",C9)))</formula>
    </cfRule>
    <cfRule type="containsText" dxfId="395" priority="102" operator="containsText" text="No / Never">
      <formula>NOT(ISERROR(SEARCH("No / Never",C9)))</formula>
    </cfRule>
  </conditionalFormatting>
  <conditionalFormatting sqref="C9:C18">
    <cfRule type="containsText" dxfId="394" priority="93" operator="containsText" text="No">
      <formula>NOT(ISERROR(SEARCH("No",C9)))</formula>
    </cfRule>
    <cfRule type="containsText" dxfId="393" priority="94" operator="containsText" text="Yes">
      <formula>NOT(ISERROR(SEARCH("Yes",C9)))</formula>
    </cfRule>
    <cfRule type="containsText" dxfId="392" priority="95" operator="containsText" text="Comprehensive">
      <formula>NOT(ISERROR(SEARCH("Comprehensive",C9)))</formula>
    </cfRule>
    <cfRule type="containsText" dxfId="391" priority="96" operator="containsText" text="Good / Needs some improvement">
      <formula>NOT(ISERROR(SEARCH("Good / Needs some improvement",C9)))</formula>
    </cfRule>
    <cfRule type="containsText" dxfId="390" priority="97" operator="containsText" text="Needs significant improvement">
      <formula>NOT(ISERROR(SEARCH("Needs significant improvement",C9)))</formula>
    </cfRule>
    <cfRule type="containsText" dxfId="389" priority="98" operator="containsText" text="Absent">
      <formula>NOT(ISERROR(SEARCH("Absent",C9)))</formula>
    </cfRule>
  </conditionalFormatting>
  <conditionalFormatting sqref="C8">
    <cfRule type="containsText" dxfId="388" priority="83" operator="containsText" text="Always / Regularly">
      <formula>NOT(ISERROR(SEARCH("Always / Regularly",C8)))</formula>
    </cfRule>
    <cfRule type="containsText" dxfId="387" priority="84" operator="containsText" text="Usually / Mostly">
      <formula>NOT(ISERROR(SEARCH("Usually / Mostly",C8)))</formula>
    </cfRule>
    <cfRule type="containsText" dxfId="386" priority="85" operator="containsText" text="Sometimes / Somewhat">
      <formula>NOT(ISERROR(SEARCH("Sometimes / Somewhat",C8)))</formula>
    </cfRule>
    <cfRule type="containsText" dxfId="385" priority="86" operator="containsText" text="No / Never">
      <formula>NOT(ISERROR(SEARCH("No / Never",C8)))</formula>
    </cfRule>
  </conditionalFormatting>
  <conditionalFormatting sqref="C8">
    <cfRule type="containsText" dxfId="384" priority="77" operator="containsText" text="No">
      <formula>NOT(ISERROR(SEARCH("No",C8)))</formula>
    </cfRule>
    <cfRule type="containsText" dxfId="383" priority="78" operator="containsText" text="Yes">
      <formula>NOT(ISERROR(SEARCH("Yes",C8)))</formula>
    </cfRule>
    <cfRule type="containsText" dxfId="382" priority="79" operator="containsText" text="Comprehensive">
      <formula>NOT(ISERROR(SEARCH("Comprehensive",C8)))</formula>
    </cfRule>
    <cfRule type="containsText" dxfId="381" priority="80" operator="containsText" text="Good / Needs some improvement">
      <formula>NOT(ISERROR(SEARCH("Good / Needs some improvement",C8)))</formula>
    </cfRule>
    <cfRule type="containsText" dxfId="380" priority="81" operator="containsText" text="Needs significant improvement">
      <formula>NOT(ISERROR(SEARCH("Needs significant improvement",C8)))</formula>
    </cfRule>
    <cfRule type="containsText" dxfId="379" priority="82" operator="containsText" text="Absent">
      <formula>NOT(ISERROR(SEARCH("Absent",C8)))</formula>
    </cfRule>
  </conditionalFormatting>
  <conditionalFormatting sqref="C19">
    <cfRule type="containsText" dxfId="378" priority="73" operator="containsText" text="Always / Regularly">
      <formula>NOT(ISERROR(SEARCH("Always / Regularly",C19)))</formula>
    </cfRule>
    <cfRule type="containsText" dxfId="377" priority="74" operator="containsText" text="Usually / Mostly">
      <formula>NOT(ISERROR(SEARCH("Usually / Mostly",C19)))</formula>
    </cfRule>
    <cfRule type="containsText" dxfId="376" priority="75" operator="containsText" text="Sometimes / Somewhat">
      <formula>NOT(ISERROR(SEARCH("Sometimes / Somewhat",C19)))</formula>
    </cfRule>
    <cfRule type="containsText" dxfId="375" priority="76" operator="containsText" text="No / Never">
      <formula>NOT(ISERROR(SEARCH("No / Never",C19)))</formula>
    </cfRule>
  </conditionalFormatting>
  <conditionalFormatting sqref="C19">
    <cfRule type="containsText" dxfId="374" priority="67" operator="containsText" text="No">
      <formula>NOT(ISERROR(SEARCH("No",C19)))</formula>
    </cfRule>
    <cfRule type="containsText" dxfId="373" priority="68" operator="containsText" text="Yes">
      <formula>NOT(ISERROR(SEARCH("Yes",C19)))</formula>
    </cfRule>
    <cfRule type="containsText" dxfId="372" priority="69" operator="containsText" text="Comprehensive">
      <formula>NOT(ISERROR(SEARCH("Comprehensive",C19)))</formula>
    </cfRule>
    <cfRule type="containsText" dxfId="371" priority="70" operator="containsText" text="Good / Needs some improvement">
      <formula>NOT(ISERROR(SEARCH("Good / Needs some improvement",C19)))</formula>
    </cfRule>
    <cfRule type="containsText" dxfId="370" priority="71" operator="containsText" text="Needs significant improvement">
      <formula>NOT(ISERROR(SEARCH("Needs significant improvement",C19)))</formula>
    </cfRule>
    <cfRule type="containsText" dxfId="369" priority="72" operator="containsText" text="Absent">
      <formula>NOT(ISERROR(SEARCH("Absent",C19)))</formula>
    </cfRule>
  </conditionalFormatting>
  <conditionalFormatting sqref="C20:C32">
    <cfRule type="containsText" dxfId="368" priority="63" operator="containsText" text="Always / Regularly">
      <formula>NOT(ISERROR(SEARCH("Always / Regularly",C20)))</formula>
    </cfRule>
    <cfRule type="containsText" dxfId="367" priority="64" operator="containsText" text="Usually / Mostly">
      <formula>NOT(ISERROR(SEARCH("Usually / Mostly",C20)))</formula>
    </cfRule>
    <cfRule type="containsText" dxfId="366" priority="65" operator="containsText" text="Sometimes / Somewhat">
      <formula>NOT(ISERROR(SEARCH("Sometimes / Somewhat",C20)))</formula>
    </cfRule>
    <cfRule type="containsText" dxfId="365" priority="66" operator="containsText" text="No / Never">
      <formula>NOT(ISERROR(SEARCH("No / Never",C20)))</formula>
    </cfRule>
  </conditionalFormatting>
  <conditionalFormatting sqref="C20:C32">
    <cfRule type="containsText" dxfId="364" priority="57" operator="containsText" text="No">
      <formula>NOT(ISERROR(SEARCH("No",C20)))</formula>
    </cfRule>
    <cfRule type="containsText" dxfId="363" priority="58" operator="containsText" text="Yes">
      <formula>NOT(ISERROR(SEARCH("Yes",C20)))</formula>
    </cfRule>
    <cfRule type="containsText" dxfId="362" priority="59" operator="containsText" text="Comprehensive">
      <formula>NOT(ISERROR(SEARCH("Comprehensive",C20)))</formula>
    </cfRule>
    <cfRule type="containsText" dxfId="361" priority="60" operator="containsText" text="Good / Needs some improvement">
      <formula>NOT(ISERROR(SEARCH("Good / Needs some improvement",C20)))</formula>
    </cfRule>
    <cfRule type="containsText" dxfId="360" priority="61" operator="containsText" text="Needs significant improvement">
      <formula>NOT(ISERROR(SEARCH("Needs significant improvement",C20)))</formula>
    </cfRule>
    <cfRule type="containsText" dxfId="359" priority="62" operator="containsText" text="Absent">
      <formula>NOT(ISERROR(SEARCH("Absent",C20)))</formula>
    </cfRule>
  </conditionalFormatting>
  <conditionalFormatting sqref="C20:C32">
    <cfRule type="containsText" dxfId="358" priority="51" operator="containsText" text="No">
      <formula>NOT(ISERROR(SEARCH("No",C20)))</formula>
    </cfRule>
    <cfRule type="containsText" dxfId="357" priority="52" operator="containsText" text="Yes">
      <formula>NOT(ISERROR(SEARCH("Yes",C20)))</formula>
    </cfRule>
    <cfRule type="containsText" dxfId="356" priority="53" operator="containsText" text="Comprehensive">
      <formula>NOT(ISERROR(SEARCH("Comprehensive",C20)))</formula>
    </cfRule>
    <cfRule type="containsText" dxfId="355" priority="54" operator="containsText" text="Good / Needs some improvement">
      <formula>NOT(ISERROR(SEARCH("Good / Needs some improvement",C20)))</formula>
    </cfRule>
    <cfRule type="containsText" dxfId="354" priority="55" operator="containsText" text="Needs significant improvement">
      <formula>NOT(ISERROR(SEARCH("Needs significant improvement",C20)))</formula>
    </cfRule>
    <cfRule type="containsText" dxfId="353" priority="56" operator="containsText" text="Absent">
      <formula>NOT(ISERROR(SEARCH("Absent",C20)))</formula>
    </cfRule>
  </conditionalFormatting>
  <conditionalFormatting sqref="C20:C32">
    <cfRule type="containsText" dxfId="352" priority="35" operator="containsText" text="No">
      <formula>NOT(ISERROR(SEARCH("No",C20)))</formula>
    </cfRule>
    <cfRule type="containsText" dxfId="351" priority="36" operator="containsText" text="Yes">
      <formula>NOT(ISERROR(SEARCH("Yes",C20)))</formula>
    </cfRule>
    <cfRule type="containsText" dxfId="350" priority="37" operator="containsText" text="Comprehensive">
      <formula>NOT(ISERROR(SEARCH("Comprehensive",C20)))</formula>
    </cfRule>
    <cfRule type="containsText" dxfId="349" priority="38" operator="containsText" text="Good / Needs some improvement">
      <formula>NOT(ISERROR(SEARCH("Good / Needs some improvement",C20)))</formula>
    </cfRule>
    <cfRule type="containsText" dxfId="348" priority="39" operator="containsText" text="Needs significant improvement">
      <formula>NOT(ISERROR(SEARCH("Needs significant improvement",C20)))</formula>
    </cfRule>
    <cfRule type="containsText" dxfId="347" priority="40" operator="containsText" text="Absent">
      <formula>NOT(ISERROR(SEARCH("Absent",C20)))</formula>
    </cfRule>
  </conditionalFormatting>
  <conditionalFormatting sqref="C20:C32">
    <cfRule type="containsText" dxfId="346" priority="47" operator="containsText" text="Always / Regularly">
      <formula>NOT(ISERROR(SEARCH("Always / Regularly",C20)))</formula>
    </cfRule>
    <cfRule type="containsText" dxfId="345" priority="48" operator="containsText" text="Usually / Mostly">
      <formula>NOT(ISERROR(SEARCH("Usually / Mostly",C20)))</formula>
    </cfRule>
    <cfRule type="containsText" dxfId="344" priority="49" operator="containsText" text="Sometimes / Somewhat">
      <formula>NOT(ISERROR(SEARCH("Sometimes / Somewhat",C20)))</formula>
    </cfRule>
    <cfRule type="containsText" dxfId="343" priority="50" operator="containsText" text="No / Never">
      <formula>NOT(ISERROR(SEARCH("No / Never",C20)))</formula>
    </cfRule>
  </conditionalFormatting>
  <conditionalFormatting sqref="C20:C32">
    <cfRule type="containsText" dxfId="342" priority="41" operator="containsText" text="No">
      <formula>NOT(ISERROR(SEARCH("No",C20)))</formula>
    </cfRule>
    <cfRule type="containsText" dxfId="341" priority="42" operator="containsText" text="Yes">
      <formula>NOT(ISERROR(SEARCH("Yes",C20)))</formula>
    </cfRule>
    <cfRule type="containsText" dxfId="340" priority="43" operator="containsText" text="Comprehensive">
      <formula>NOT(ISERROR(SEARCH("Comprehensive",C20)))</formula>
    </cfRule>
    <cfRule type="containsText" dxfId="339" priority="44" operator="containsText" text="Good / Needs some improvement">
      <formula>NOT(ISERROR(SEARCH("Good / Needs some improvement",C20)))</formula>
    </cfRule>
    <cfRule type="containsText" dxfId="338" priority="45" operator="containsText" text="Needs significant improvement">
      <formula>NOT(ISERROR(SEARCH("Needs significant improvement",C20)))</formula>
    </cfRule>
    <cfRule type="containsText" dxfId="337" priority="46" operator="containsText" text="Absent">
      <formula>NOT(ISERROR(SEARCH("Absent",C20)))</formula>
    </cfRule>
  </conditionalFormatting>
  <conditionalFormatting sqref="C4:C7">
    <cfRule type="containsText" dxfId="336" priority="31" operator="containsText" text="Always / Regularly">
      <formula>NOT(ISERROR(SEARCH("Always / Regularly",C4)))</formula>
    </cfRule>
    <cfRule type="containsText" dxfId="335" priority="32" operator="containsText" text="Usually / Mostly">
      <formula>NOT(ISERROR(SEARCH("Usually / Mostly",C4)))</formula>
    </cfRule>
    <cfRule type="containsText" dxfId="334" priority="33" operator="containsText" text="Sometimes / Somewhat">
      <formula>NOT(ISERROR(SEARCH("Sometimes / Somewhat",C4)))</formula>
    </cfRule>
    <cfRule type="containsText" dxfId="333" priority="34" operator="containsText" text="No / Never">
      <formula>NOT(ISERROR(SEARCH("No / Never",C4)))</formula>
    </cfRule>
  </conditionalFormatting>
  <conditionalFormatting sqref="C4:C7">
    <cfRule type="containsText" dxfId="332" priority="25" operator="containsText" text="No">
      <formula>NOT(ISERROR(SEARCH("No",C4)))</formula>
    </cfRule>
    <cfRule type="containsText" dxfId="331" priority="26" operator="containsText" text="Yes">
      <formula>NOT(ISERROR(SEARCH("Yes",C4)))</formula>
    </cfRule>
    <cfRule type="containsText" dxfId="330" priority="27" operator="containsText" text="Comprehensive">
      <formula>NOT(ISERROR(SEARCH("Comprehensive",C4)))</formula>
    </cfRule>
    <cfRule type="containsText" dxfId="329" priority="28" operator="containsText" text="Good / Needs some improvement">
      <formula>NOT(ISERROR(SEARCH("Good / Needs some improvement",C4)))</formula>
    </cfRule>
    <cfRule type="containsText" dxfId="328" priority="29" operator="containsText" text="Needs significant improvement">
      <formula>NOT(ISERROR(SEARCH("Needs significant improvement",C4)))</formula>
    </cfRule>
    <cfRule type="containsText" dxfId="327" priority="30" operator="containsText" text="Absent">
      <formula>NOT(ISERROR(SEARCH("Absent",C4)))</formula>
    </cfRule>
  </conditionalFormatting>
  <conditionalFormatting sqref="C4:C7">
    <cfRule type="containsText" dxfId="326" priority="19" operator="containsText" text="No">
      <formula>NOT(ISERROR(SEARCH("No",C4)))</formula>
    </cfRule>
    <cfRule type="containsText" dxfId="325" priority="20" operator="containsText" text="Yes">
      <formula>NOT(ISERROR(SEARCH("Yes",C4)))</formula>
    </cfRule>
    <cfRule type="containsText" dxfId="324" priority="21" operator="containsText" text="Comprehensive">
      <formula>NOT(ISERROR(SEARCH("Comprehensive",C4)))</formula>
    </cfRule>
    <cfRule type="containsText" dxfId="323" priority="22" operator="containsText" text="Good / Needs some improvement">
      <formula>NOT(ISERROR(SEARCH("Good / Needs some improvement",C4)))</formula>
    </cfRule>
    <cfRule type="containsText" dxfId="322" priority="23" operator="containsText" text="Needs significant improvement">
      <formula>NOT(ISERROR(SEARCH("Needs significant improvement",C4)))</formula>
    </cfRule>
    <cfRule type="containsText" dxfId="321" priority="24" operator="containsText" text="Absent">
      <formula>NOT(ISERROR(SEARCH("Absent",C4)))</formula>
    </cfRule>
  </conditionalFormatting>
  <conditionalFormatting sqref="C4:C7">
    <cfRule type="containsText" dxfId="320" priority="13" operator="containsText" text="No">
      <formula>NOT(ISERROR(SEARCH("No",C4)))</formula>
    </cfRule>
    <cfRule type="containsText" dxfId="319" priority="14" operator="containsText" text="Yes">
      <formula>NOT(ISERROR(SEARCH("Yes",C4)))</formula>
    </cfRule>
    <cfRule type="containsText" dxfId="318" priority="15" operator="containsText" text="Comprehensive">
      <formula>NOT(ISERROR(SEARCH("Comprehensive",C4)))</formula>
    </cfRule>
    <cfRule type="containsText" dxfId="317" priority="16" operator="containsText" text="Good / Needs some improvement">
      <formula>NOT(ISERROR(SEARCH("Good / Needs some improvement",C4)))</formula>
    </cfRule>
    <cfRule type="containsText" dxfId="316" priority="17" operator="containsText" text="Needs significant improvement">
      <formula>NOT(ISERROR(SEARCH("Needs significant improvement",C4)))</formula>
    </cfRule>
    <cfRule type="containsText" dxfId="315" priority="18" operator="containsText" text="Absent">
      <formula>NOT(ISERROR(SEARCH("Absent",C4)))</formula>
    </cfRule>
  </conditionalFormatting>
  <conditionalFormatting sqref="C4:C7">
    <cfRule type="containsText" dxfId="314" priority="7" operator="containsText" text="No">
      <formula>NOT(ISERROR(SEARCH("No",C4)))</formula>
    </cfRule>
    <cfRule type="containsText" dxfId="313" priority="8" operator="containsText" text="Yes">
      <formula>NOT(ISERROR(SEARCH("Yes",C4)))</formula>
    </cfRule>
    <cfRule type="containsText" dxfId="312" priority="9" operator="containsText" text="Comprehensive">
      <formula>NOT(ISERROR(SEARCH("Comprehensive",C4)))</formula>
    </cfRule>
    <cfRule type="containsText" dxfId="311" priority="10" operator="containsText" text="Good / Needs some improvement">
      <formula>NOT(ISERROR(SEARCH("Good / Needs some improvement",C4)))</formula>
    </cfRule>
    <cfRule type="containsText" dxfId="310" priority="11" operator="containsText" text="Needs significant improvement">
      <formula>NOT(ISERROR(SEARCH("Needs significant improvement",C4)))</formula>
    </cfRule>
    <cfRule type="containsText" dxfId="309" priority="12" operator="containsText" text="Absent">
      <formula>NOT(ISERROR(SEARCH("Absent",C4)))</formula>
    </cfRule>
  </conditionalFormatting>
  <conditionalFormatting sqref="C4:C7">
    <cfRule type="containsText" dxfId="308" priority="1" operator="containsText" text="No">
      <formula>NOT(ISERROR(SEARCH("No",C4)))</formula>
    </cfRule>
    <cfRule type="containsText" dxfId="307" priority="2" operator="containsText" text="Yes">
      <formula>NOT(ISERROR(SEARCH("Yes",C4)))</formula>
    </cfRule>
    <cfRule type="containsText" dxfId="306" priority="3" operator="containsText" text="Comprehensive">
      <formula>NOT(ISERROR(SEARCH("Comprehensive",C4)))</formula>
    </cfRule>
    <cfRule type="containsText" dxfId="305" priority="4" operator="containsText" text="Good / Needs some improvement">
      <formula>NOT(ISERROR(SEARCH("Good / Needs some improvement",C4)))</formula>
    </cfRule>
    <cfRule type="containsText" dxfId="304" priority="5" operator="containsText" text="Needs significant improvement">
      <formula>NOT(ISERROR(SEARCH("Needs significant improvement",C4)))</formula>
    </cfRule>
    <cfRule type="containsText" dxfId="303" priority="6" operator="containsText" text="Absent">
      <formula>NOT(ISERROR(SEARCH("Absent",C4)))</formula>
    </cfRule>
  </conditionalFormatting>
  <dataValidations count="3">
    <dataValidation type="list" allowBlank="1" showInputMessage="1" showErrorMessage="1" sqref="C9:C18 C20:C32">
      <formula1>"Always / Regularly, Usually / Mostly, Sometimes / Somewhat, No / Never, N/A"</formula1>
    </dataValidation>
    <dataValidation type="list" allowBlank="1" showInputMessage="1" showErrorMessage="1" sqref="C19 C8">
      <formula1>"Comprehensive, Good / Needs some improvement, Needs significant improvement, Absent, N/A"</formula1>
    </dataValidation>
    <dataValidation type="list" allowBlank="1" showInputMessage="1" showErrorMessage="1" sqref="C4:C7">
      <formula1>"Yes, No, N/A"</formula1>
    </dataValidation>
  </dataValidations>
  <pageMargins left="0.25" right="0.25" top="0.75" bottom="0.75" header="0.3" footer="0.3"/>
  <pageSetup paperSize="9" scale="60" fitToHeight="0" orientation="landscape"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1 6 " ? > < G e m i n i   x m l n s = " h t t p : / / g e m i n i / p i v o t c u s t o m i z a t i o n / T a b l e W i d g e t " > < C u s t o m C o n t e n t > < ! [ C D A T A [ < A r r a y O f D i a g r a m M a n a g e r . S e r i a l i z a b l e D i a g r a m   x m l n s = " h t t p : / / s c h e m a s . d a t a c o n t r a c t . o r g / 2 0 0 4 / 0 7 / M i c r o s o f t . A n a l y s i s S e r v i c e s . C o m m o n "   x m l n s : i = " h t t p : / / w w w . w 3 . o r g / 2 0 0 1 / X M L S c h e m a - i n s t a n c e " > < D i a g r a m M a n a g e r . S e r i a l i z a b l e D i a g r a m > < A d a p t e r   i : t y p e = " T a b l e W i d g e t V i e w M o d e l S a n d b o x A d a p t e r " > < T a b l e N a m e > T a b l e 1 < / 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 T a b l e 1 < / 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 C o l u m n s \ D i m e n s i o n < / K e y > < / a : K e y > < a : V a l u e   i : t y p e = " T a b l e W i d g e t B a s e V i e w S t a t e " / > < / a : K e y V a l u e O f D i a g r a m O b j e c t K e y a n y T y p e z b w N T n L X > < a : K e y V a l u e O f D i a g r a m O b j e c t K e y a n y T y p e z b w N T n L X > < a : K e y > < K e y > C o l u m n s \ O v e r a l l   s c o r e < / K e y > < / a : K e y > < a : V a l u e   i : t y p e = " T a b l e W i d g e t B a s e V i e w S t a t e " / > < / a : K e y V a l u e O f D i a g r a m O b j e c t K e y a n y T y p e z b w N T n L X > < a : K e y V a l u e O f D i a g r a m O b j e c t K e y a n y T y p e z b w N T n L X > < a : K e y > < K e y > C o l u m n s \ P e r c e n t a g e   s c o r e < / K e y > < / a : K e y > < a : V a l u e   i : t y p e = " T a b l e W i d g e t B a s e V i e w S t a t e " / > < / a : K e y V a l u e O f D i a g r a m O b j e c t K e y a n y T y p e z b w N T n L X > < a : K e y V a l u e O f D i a g r a m O b j e c t K e y a n y T y p e z b w N T n L X > < a : K e y > < K e y > C o l u m n s \     < / K e y > < / a : K e y > < a : V a l u e   i : t y p e = " T a b l e W i d g e t B a s e V i e w S t a t e " / > < / a : K e y V a l u e O f D i a g r a m O b j e c t K e y a n y T y p e z b w N T n L X > < / V i e w S t a t e s > < / D i a g r a m M a n a g e r . S e r i a l i z a b l e D i a g r a m > < / A r r a y O f D i a g r a m M a n a g e r . S e r i a l i z a b l e D i a g r a m > ] ] > < / C u s t o m C o n t e n t > < / G e m i n i > 
</file>

<file path=customXml/item2.xml>��< ? x m l   v e r s i o n = " 1 . 0 "   e n c o d i n g = " U T F - 1 6 " ? > < G e m i n i   x m l n s = " h t t p : / / g e m i n i / p i v o t c u s t o m i z a t i o n / F o r m u l a B a r S t a t e " > < C u s t o m C o n t e n t > < ! [ C D A T A [ < S a n d b o x E d i t o r . F o r m u l a B a r S t a t e   x m l n s = " h t t p : / / s c h e m a s . d a t a c o n t r a c t . o r g / 2 0 0 4 / 0 7 / M i c r o s o f t . A n a l y s i s S e r v i c e s . C o m m o n "   x m l n s : i = " h t t p : / / w w w . w 3 . o r g / 2 0 0 1 / X M L S c h e m a - i n s t a n c e " > < H e i g h t > 2 2 < / H e i g h t > < / S a n d b o x E d i t o r . F o r m u l a B a r S t a t e > ] ] > < / C u s t o m C o n t e n t > < / G e m i n i > 
</file>

<file path=customXml/itemProps1.xml><?xml version="1.0" encoding="utf-8"?>
<ds:datastoreItem xmlns:ds="http://schemas.openxmlformats.org/officeDocument/2006/customXml" ds:itemID="{7B368CCE-543D-4BD3-9AE2-49D30A20F589}">
  <ds:schemaRefs/>
</ds:datastoreItem>
</file>

<file path=customXml/itemProps2.xml><?xml version="1.0" encoding="utf-8"?>
<ds:datastoreItem xmlns:ds="http://schemas.openxmlformats.org/officeDocument/2006/customXml" ds:itemID="{8E9EC70D-B322-46E4-8121-9350C1F874B0}">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Worksheets</vt:lpstr>
      </vt:variant>
      <vt:variant>
        <vt:i4>11</vt:i4>
      </vt:variant>
      <vt:variant>
        <vt:lpstr>Named Ranges</vt:lpstr>
      </vt:variant>
      <vt:variant>
        <vt:i4>4</vt:i4>
      </vt:variant>
    </vt:vector>
  </HeadingPairs>
  <TitlesOfParts>
    <vt:vector size="15" baseType="lpstr">
      <vt:lpstr>Intro</vt:lpstr>
      <vt:lpstr>Answer Guide</vt:lpstr>
      <vt:lpstr>Independence</vt:lpstr>
      <vt:lpstr>Mandate and Powers</vt:lpstr>
      <vt:lpstr>Reporting and Accountability</vt:lpstr>
      <vt:lpstr>Investigations</vt:lpstr>
      <vt:lpstr>Staff</vt:lpstr>
      <vt:lpstr>Corporate</vt:lpstr>
      <vt:lpstr>Access and Outreach</vt:lpstr>
      <vt:lpstr>Outcomes</vt:lpstr>
      <vt:lpstr>Action Plan</vt:lpstr>
      <vt:lpstr>Intro!_ftn1</vt:lpstr>
      <vt:lpstr>Intro!_ftn2</vt:lpstr>
      <vt:lpstr>Intro!_ftnref1</vt:lpstr>
      <vt:lpstr>Intro!_ftnref2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2023-03-20T03:41:07Z</cp:lastPrinted>
  <dcterms:created xsi:type="dcterms:W3CDTF">2020-02-18T21:25:34Z</dcterms:created>
  <dcterms:modified xsi:type="dcterms:W3CDTF">2024-06-10T01:18:04Z</dcterms:modified>
</cp:coreProperties>
</file>